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Önk.felhalmozási tábla" sheetId="1" r:id="rId1"/>
  </sheets>
  <definedNames>
    <definedName name="_xlnm.Print_Area" localSheetId="0">'Önk.felhalmozási tábla'!$A$1:$T$27</definedName>
  </definedNames>
  <calcPr calcId="125725"/>
</workbook>
</file>

<file path=xl/calcChain.xml><?xml version="1.0" encoding="utf-8"?>
<calcChain xmlns="http://schemas.openxmlformats.org/spreadsheetml/2006/main">
  <c r="S24" i="1"/>
  <c r="S19"/>
  <c r="S14"/>
  <c r="G14"/>
  <c r="R19"/>
  <c r="R14"/>
  <c r="I27"/>
  <c r="J27" s="1"/>
  <c r="H27"/>
  <c r="V25"/>
  <c r="R24"/>
  <c r="V16"/>
  <c r="J16"/>
  <c r="T15"/>
  <c r="V15" s="1"/>
  <c r="J15"/>
  <c r="U14"/>
  <c r="U26" s="1"/>
  <c r="I14"/>
  <c r="I26" s="1"/>
  <c r="J26" s="1"/>
  <c r="H14"/>
  <c r="H26" s="1"/>
  <c r="F14"/>
  <c r="S26" l="1"/>
  <c r="T14"/>
  <c r="T26" s="1"/>
  <c r="V26" s="1"/>
  <c r="R26"/>
  <c r="J14"/>
  <c r="V14"/>
</calcChain>
</file>

<file path=xl/sharedStrings.xml><?xml version="1.0" encoding="utf-8"?>
<sst xmlns="http://schemas.openxmlformats.org/spreadsheetml/2006/main" count="68" uniqueCount="55">
  <si>
    <t>Monostorpályi Község Önkormányzat</t>
  </si>
  <si>
    <t xml:space="preserve">Az önkormányzat 2011. évi felhalmozási bevételei és kiadásai forrásonként és feladatonként </t>
  </si>
  <si>
    <t>5. melléklet …/… . (… . … .) önkormányzati rendelethez</t>
  </si>
  <si>
    <t>Adatok E Ft-ban</t>
  </si>
  <si>
    <t>Bevételek</t>
  </si>
  <si>
    <t>Szak- feladat</t>
  </si>
  <si>
    <t xml:space="preserve"> eredeti előirányzat </t>
  </si>
  <si>
    <t xml:space="preserve">2009. évi módosított előirányzat </t>
  </si>
  <si>
    <t xml:space="preserve">Teljesítés </t>
  </si>
  <si>
    <t xml:space="preserve">Teljesítés %-a </t>
  </si>
  <si>
    <t>Kiadások</t>
  </si>
  <si>
    <t xml:space="preserve">S.sz. </t>
  </si>
  <si>
    <t>A</t>
  </si>
  <si>
    <t>B</t>
  </si>
  <si>
    <t>C</t>
  </si>
  <si>
    <t>S.sz.</t>
  </si>
  <si>
    <t>D</t>
  </si>
  <si>
    <t>E</t>
  </si>
  <si>
    <t>F</t>
  </si>
  <si>
    <t xml:space="preserve">Megnevezés </t>
  </si>
  <si>
    <t xml:space="preserve">Polgármesteri Hivatal </t>
  </si>
  <si>
    <t xml:space="preserve">I. </t>
  </si>
  <si>
    <t xml:space="preserve">Felhalmozási bevétel </t>
  </si>
  <si>
    <t xml:space="preserve">Beruházások </t>
  </si>
  <si>
    <t>1.1</t>
  </si>
  <si>
    <t>(SZJA bevétel helyben maradó része) Lakáshoz  jutás feladatai jogcímen figyelembe vehető  támogatás</t>
  </si>
  <si>
    <t>Szellemi termék vásárlása (szg.-es program)</t>
  </si>
  <si>
    <t>1.2</t>
  </si>
  <si>
    <t xml:space="preserve">Kommunális adó bevétel </t>
  </si>
  <si>
    <t xml:space="preserve">Renezési terv </t>
  </si>
  <si>
    <t>1.3</t>
  </si>
  <si>
    <t xml:space="preserve">Felhalmozási célú pénzeszköz átvétel alapítványtól </t>
  </si>
  <si>
    <t xml:space="preserve">Pályázatok önrészei (belvízelvezetés, iskola energetikai pályázata, kerékpárút kiépítése, faluközpont kialakítása, briket-pellet fűtés, napelempark pályázat) </t>
  </si>
  <si>
    <t>1.4</t>
  </si>
  <si>
    <t xml:space="preserve">Felhalmozási célú pénzeszköz átvétel önkormányzattól (Hosszúpályi szennyvizes ÁFA összege) </t>
  </si>
  <si>
    <t xml:space="preserve">II. </t>
  </si>
  <si>
    <t xml:space="preserve">Felújítások </t>
  </si>
  <si>
    <t>2.1</t>
  </si>
  <si>
    <t xml:space="preserve">Kossuth Iskola felújítása </t>
  </si>
  <si>
    <t>2.2</t>
  </si>
  <si>
    <t xml:space="preserve">Művelődési Ház felújítása </t>
  </si>
  <si>
    <t>2.3</t>
  </si>
  <si>
    <t xml:space="preserve">Orvosi rendelő felújítása </t>
  </si>
  <si>
    <t xml:space="preserve">III. </t>
  </si>
  <si>
    <t xml:space="preserve">Egyéb felhalmozási célú kiadás, támogatás </t>
  </si>
  <si>
    <t>3.1</t>
  </si>
  <si>
    <t>Vízmű részére ivóvízminőségjavító program</t>
  </si>
  <si>
    <t>Felhalmozási bevételek összesen:</t>
  </si>
  <si>
    <t xml:space="preserve">Felhalmozási kiadások összesen: </t>
  </si>
  <si>
    <t xml:space="preserve">Különbözet (hiány): </t>
  </si>
  <si>
    <t xml:space="preserve">Többlet: </t>
  </si>
  <si>
    <t xml:space="preserve">Környezetvédelmi Alap </t>
  </si>
  <si>
    <t xml:space="preserve">Módosított előirányzat </t>
  </si>
  <si>
    <t>G</t>
  </si>
  <si>
    <t>H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</si>
</sst>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b/>
      <sz val="24"/>
      <name val="Times New Roman"/>
      <family val="1"/>
      <charset val="238"/>
    </font>
    <font>
      <sz val="10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20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8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4" fontId="6" fillId="3" borderId="5" xfId="0" applyNumberFormat="1" applyFont="1" applyFill="1" applyBorder="1" applyAlignment="1">
      <alignment horizontal="right" vertical="center"/>
    </xf>
    <xf numFmtId="49" fontId="10" fillId="3" borderId="5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/>
    </xf>
    <xf numFmtId="3" fontId="6" fillId="3" borderId="4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3" fontId="13" fillId="0" borderId="4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3" fontId="7" fillId="2" borderId="5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12" fillId="3" borderId="5" xfId="0" applyNumberFormat="1" applyFont="1" applyFill="1" applyBorder="1" applyAlignment="1">
      <alignment vertical="center"/>
    </xf>
    <xf numFmtId="3" fontId="13" fillId="3" borderId="4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6" fillId="5" borderId="10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view="pageBreakPreview" topLeftCell="E16" zoomScale="60" zoomScaleNormal="100" workbookViewId="0">
      <selection activeCell="S19" sqref="S19"/>
    </sheetView>
  </sheetViews>
  <sheetFormatPr defaultRowHeight="23.25"/>
  <cols>
    <col min="1" max="1" width="9.140625" style="2"/>
    <col min="2" max="2" width="9.140625" style="51"/>
    <col min="3" max="3" width="9.140625" style="52"/>
    <col min="4" max="4" width="77.5703125" style="53" customWidth="1"/>
    <col min="5" max="5" width="14.42578125" style="63" customWidth="1"/>
    <col min="6" max="7" width="20.7109375" style="55" customWidth="1"/>
    <col min="8" max="8" width="0.42578125" style="56" customWidth="1"/>
    <col min="9" max="9" width="0.42578125" style="57" hidden="1" customWidth="1"/>
    <col min="10" max="10" width="0.28515625" style="56" hidden="1" customWidth="1"/>
    <col min="11" max="12" width="0.28515625" style="56" customWidth="1"/>
    <col min="13" max="14" width="11.140625" style="58" customWidth="1"/>
    <col min="15" max="15" width="11.140625" style="52" customWidth="1"/>
    <col min="16" max="16" width="77.5703125" style="2" bestFit="1" customWidth="1"/>
    <col min="17" max="17" width="14.140625" style="61" customWidth="1"/>
    <col min="18" max="19" width="20.5703125" style="55" customWidth="1"/>
    <col min="20" max="20" width="0.42578125" style="56" customWidth="1"/>
    <col min="21" max="21" width="0.28515625" style="57" hidden="1" customWidth="1"/>
    <col min="22" max="22" width="2.140625" style="56" hidden="1" customWidth="1"/>
    <col min="23" max="16384" width="9.140625" style="2"/>
  </cols>
  <sheetData>
    <row r="1" spans="1:23" ht="12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3"/>
      <c r="W1" s="1"/>
    </row>
    <row r="2" spans="1:23" ht="26.25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1"/>
    </row>
    <row r="3" spans="1:23" ht="12.75" customHeight="1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  <c r="W3" s="1"/>
    </row>
    <row r="4" spans="1:23" ht="25.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1"/>
    </row>
    <row r="5" spans="1:23" ht="21.75">
      <c r="A5" s="77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1"/>
    </row>
    <row r="6" spans="1:23" ht="19.5" customHeight="1">
      <c r="A6" s="80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1"/>
    </row>
    <row r="7" spans="1:23" ht="12.75" customHeight="1">
      <c r="A7" s="83" t="s">
        <v>4</v>
      </c>
      <c r="B7" s="83"/>
      <c r="C7" s="83"/>
      <c r="D7" s="83"/>
      <c r="E7" s="84" t="s">
        <v>5</v>
      </c>
      <c r="F7" s="85" t="s">
        <v>6</v>
      </c>
      <c r="G7" s="85" t="s">
        <v>52</v>
      </c>
      <c r="H7" s="70" t="s">
        <v>7</v>
      </c>
      <c r="I7" s="70" t="s">
        <v>8</v>
      </c>
      <c r="J7" s="70" t="s">
        <v>9</v>
      </c>
      <c r="K7" s="3"/>
      <c r="L7" s="3"/>
      <c r="M7" s="83" t="s">
        <v>10</v>
      </c>
      <c r="N7" s="83"/>
      <c r="O7" s="83"/>
      <c r="P7" s="83"/>
      <c r="Q7" s="84" t="s">
        <v>5</v>
      </c>
      <c r="R7" s="85" t="s">
        <v>6</v>
      </c>
      <c r="S7" s="85" t="s">
        <v>52</v>
      </c>
      <c r="T7" s="67" t="s">
        <v>7</v>
      </c>
      <c r="U7" s="69" t="s">
        <v>8</v>
      </c>
      <c r="V7" s="69" t="s">
        <v>9</v>
      </c>
    </row>
    <row r="8" spans="1:23" ht="12.75" customHeight="1">
      <c r="A8" s="83"/>
      <c r="B8" s="83"/>
      <c r="C8" s="83"/>
      <c r="D8" s="83"/>
      <c r="E8" s="84"/>
      <c r="F8" s="85"/>
      <c r="G8" s="85"/>
      <c r="H8" s="70"/>
      <c r="I8" s="70"/>
      <c r="J8" s="70"/>
      <c r="K8" s="3"/>
      <c r="L8" s="3"/>
      <c r="M8" s="83"/>
      <c r="N8" s="83"/>
      <c r="O8" s="83"/>
      <c r="P8" s="83"/>
      <c r="Q8" s="84"/>
      <c r="R8" s="85"/>
      <c r="S8" s="85"/>
      <c r="T8" s="68"/>
      <c r="U8" s="70"/>
      <c r="V8" s="70"/>
    </row>
    <row r="9" spans="1:23" ht="12.75" customHeight="1">
      <c r="A9" s="83"/>
      <c r="B9" s="83"/>
      <c r="C9" s="83"/>
      <c r="D9" s="83"/>
      <c r="E9" s="84"/>
      <c r="F9" s="85"/>
      <c r="G9" s="85"/>
      <c r="H9" s="70"/>
      <c r="I9" s="70"/>
      <c r="J9" s="70"/>
      <c r="K9" s="3"/>
      <c r="L9" s="3"/>
      <c r="M9" s="83"/>
      <c r="N9" s="83"/>
      <c r="O9" s="83"/>
      <c r="P9" s="83"/>
      <c r="Q9" s="84"/>
      <c r="R9" s="85"/>
      <c r="S9" s="85"/>
      <c r="T9" s="68"/>
      <c r="U9" s="70"/>
      <c r="V9" s="70"/>
    </row>
    <row r="10" spans="1:23" ht="34.5" customHeight="1">
      <c r="A10" s="83"/>
      <c r="B10" s="83"/>
      <c r="C10" s="83"/>
      <c r="D10" s="83"/>
      <c r="E10" s="84"/>
      <c r="F10" s="85"/>
      <c r="G10" s="85"/>
      <c r="H10" s="70"/>
      <c r="I10" s="70"/>
      <c r="J10" s="70"/>
      <c r="K10" s="3"/>
      <c r="L10" s="3"/>
      <c r="M10" s="83"/>
      <c r="N10" s="83"/>
      <c r="O10" s="83"/>
      <c r="P10" s="83"/>
      <c r="Q10" s="84"/>
      <c r="R10" s="85"/>
      <c r="S10" s="85"/>
      <c r="T10" s="68"/>
      <c r="U10" s="70"/>
      <c r="V10" s="70"/>
    </row>
    <row r="11" spans="1:23" ht="37.5" customHeight="1">
      <c r="A11" s="65" t="s">
        <v>11</v>
      </c>
      <c r="B11" s="64" t="s">
        <v>12</v>
      </c>
      <c r="C11" s="64"/>
      <c r="D11" s="64"/>
      <c r="E11" s="4" t="s">
        <v>13</v>
      </c>
      <c r="F11" s="4" t="s">
        <v>14</v>
      </c>
      <c r="G11" s="4" t="s">
        <v>16</v>
      </c>
      <c r="H11" s="5"/>
      <c r="I11" s="6"/>
      <c r="J11" s="7"/>
      <c r="K11" s="7"/>
      <c r="L11" s="7"/>
      <c r="M11" s="64" t="s">
        <v>15</v>
      </c>
      <c r="N11" s="64" t="s">
        <v>17</v>
      </c>
      <c r="O11" s="64"/>
      <c r="P11" s="64"/>
      <c r="Q11" s="4" t="s">
        <v>18</v>
      </c>
      <c r="R11" s="4" t="s">
        <v>53</v>
      </c>
      <c r="S11" s="4" t="s">
        <v>54</v>
      </c>
      <c r="T11" s="8"/>
      <c r="U11" s="6"/>
      <c r="V11" s="7"/>
    </row>
    <row r="12" spans="1:23" ht="37.5" customHeight="1">
      <c r="A12" s="65"/>
      <c r="B12" s="64" t="s">
        <v>19</v>
      </c>
      <c r="C12" s="64"/>
      <c r="D12" s="64"/>
      <c r="E12" s="9"/>
      <c r="F12" s="9"/>
      <c r="G12" s="9"/>
      <c r="H12" s="5"/>
      <c r="I12" s="6"/>
      <c r="J12" s="7"/>
      <c r="K12" s="7"/>
      <c r="L12" s="7"/>
      <c r="M12" s="64"/>
      <c r="N12" s="64" t="s">
        <v>19</v>
      </c>
      <c r="O12" s="64"/>
      <c r="P12" s="64"/>
      <c r="Q12" s="4"/>
      <c r="R12" s="4"/>
      <c r="S12" s="4"/>
      <c r="T12" s="10"/>
      <c r="U12" s="6"/>
      <c r="V12" s="7"/>
    </row>
    <row r="13" spans="1:23" ht="37.5" customHeight="1">
      <c r="A13" s="11">
        <v>1</v>
      </c>
      <c r="B13" s="64" t="s">
        <v>20</v>
      </c>
      <c r="C13" s="64"/>
      <c r="D13" s="64"/>
      <c r="E13" s="4"/>
      <c r="F13" s="12"/>
      <c r="G13" s="12"/>
      <c r="H13" s="13"/>
      <c r="I13" s="14"/>
      <c r="J13" s="13"/>
      <c r="K13" s="13"/>
      <c r="L13" s="13"/>
      <c r="M13" s="11">
        <v>1</v>
      </c>
      <c r="N13" s="65" t="s">
        <v>20</v>
      </c>
      <c r="O13" s="65"/>
      <c r="P13" s="65"/>
      <c r="Q13" s="15"/>
      <c r="R13" s="15"/>
      <c r="S13" s="15"/>
      <c r="T13" s="16"/>
      <c r="U13" s="14"/>
      <c r="V13" s="13"/>
    </row>
    <row r="14" spans="1:23" s="24" customFormat="1" ht="37.5" customHeight="1">
      <c r="A14" s="11">
        <v>2</v>
      </c>
      <c r="B14" s="11" t="s">
        <v>21</v>
      </c>
      <c r="C14" s="17"/>
      <c r="D14" s="15" t="s">
        <v>22</v>
      </c>
      <c r="E14" s="11"/>
      <c r="F14" s="18">
        <f>SUM(F15:F16)</f>
        <v>6000</v>
      </c>
      <c r="G14" s="18">
        <f>SUM(G15:G16)</f>
        <v>0</v>
      </c>
      <c r="H14" s="19">
        <f>SUM(H15:H16)</f>
        <v>6320</v>
      </c>
      <c r="I14" s="19">
        <f>SUM(I15:I16)</f>
        <v>5564</v>
      </c>
      <c r="J14" s="20">
        <f>I14/H14*100</f>
        <v>88.037974683544306</v>
      </c>
      <c r="K14" s="20"/>
      <c r="L14" s="20"/>
      <c r="M14" s="12">
        <v>2</v>
      </c>
      <c r="N14" s="12" t="s">
        <v>21</v>
      </c>
      <c r="O14" s="21"/>
      <c r="P14" s="22" t="s">
        <v>23</v>
      </c>
      <c r="Q14" s="11"/>
      <c r="R14" s="18">
        <f>R15+R16+R17+R18</f>
        <v>9057</v>
      </c>
      <c r="S14" s="18">
        <f>S15+S16+S17+S18</f>
        <v>3057</v>
      </c>
      <c r="T14" s="23">
        <f>SUM(T15:T25)</f>
        <v>13761</v>
      </c>
      <c r="U14" s="19">
        <f>SUM(U15:U25)</f>
        <v>3583</v>
      </c>
      <c r="V14" s="20">
        <f>U14/T14*100</f>
        <v>26.037351936632515</v>
      </c>
    </row>
    <row r="15" spans="1:23" s="36" customFormat="1" ht="54.75" customHeight="1">
      <c r="A15" s="25">
        <v>3</v>
      </c>
      <c r="B15" s="25"/>
      <c r="C15" s="26" t="s">
        <v>24</v>
      </c>
      <c r="D15" s="27" t="s">
        <v>25</v>
      </c>
      <c r="E15" s="28">
        <v>841901</v>
      </c>
      <c r="F15" s="29">
        <v>0</v>
      </c>
      <c r="G15" s="29">
        <v>0</v>
      </c>
      <c r="H15" s="30">
        <v>3246</v>
      </c>
      <c r="I15" s="19">
        <v>2981</v>
      </c>
      <c r="J15" s="20">
        <f>I15/H15*100</f>
        <v>91.836105976586566</v>
      </c>
      <c r="K15" s="20"/>
      <c r="L15" s="20"/>
      <c r="M15" s="31">
        <v>3</v>
      </c>
      <c r="N15" s="31"/>
      <c r="O15" s="32" t="s">
        <v>24</v>
      </c>
      <c r="P15" s="33" t="s">
        <v>26</v>
      </c>
      <c r="Q15" s="34">
        <v>841126</v>
      </c>
      <c r="R15" s="29">
        <v>57</v>
      </c>
      <c r="S15" s="29">
        <v>57</v>
      </c>
      <c r="T15" s="35">
        <f>13115+66</f>
        <v>13181</v>
      </c>
      <c r="U15" s="19">
        <v>3032</v>
      </c>
      <c r="V15" s="20">
        <f>U15/T15*100</f>
        <v>23.002807070783703</v>
      </c>
    </row>
    <row r="16" spans="1:23" s="36" customFormat="1" ht="37.5" customHeight="1">
      <c r="A16" s="25">
        <v>4</v>
      </c>
      <c r="B16" s="25"/>
      <c r="C16" s="26" t="s">
        <v>27</v>
      </c>
      <c r="D16" s="27" t="s">
        <v>28</v>
      </c>
      <c r="E16" s="28">
        <v>841901</v>
      </c>
      <c r="F16" s="29">
        <v>6000</v>
      </c>
      <c r="G16" s="29">
        <v>0</v>
      </c>
      <c r="H16" s="30">
        <v>3074</v>
      </c>
      <c r="I16" s="19">
        <v>2583</v>
      </c>
      <c r="J16" s="20">
        <f>I16/H16*100</f>
        <v>84.027325959661681</v>
      </c>
      <c r="K16" s="20"/>
      <c r="L16" s="20"/>
      <c r="M16" s="31">
        <v>4</v>
      </c>
      <c r="N16" s="31"/>
      <c r="O16" s="32" t="s">
        <v>27</v>
      </c>
      <c r="P16" s="33" t="s">
        <v>29</v>
      </c>
      <c r="Q16" s="34">
        <v>841126</v>
      </c>
      <c r="R16" s="29">
        <v>3210</v>
      </c>
      <c r="S16" s="29">
        <v>1210</v>
      </c>
      <c r="T16" s="37">
        <v>500</v>
      </c>
      <c r="U16" s="19">
        <v>551</v>
      </c>
      <c r="V16" s="20">
        <f>U16/T16*100</f>
        <v>110.2</v>
      </c>
    </row>
    <row r="17" spans="1:22" s="36" customFormat="1" ht="105">
      <c r="A17" s="25">
        <v>5</v>
      </c>
      <c r="B17" s="25"/>
      <c r="C17" s="26" t="s">
        <v>30</v>
      </c>
      <c r="D17" s="27" t="s">
        <v>31</v>
      </c>
      <c r="E17" s="28">
        <v>841126</v>
      </c>
      <c r="F17" s="29">
        <v>3000</v>
      </c>
      <c r="G17" s="29">
        <v>3000</v>
      </c>
      <c r="H17" s="30"/>
      <c r="I17" s="19"/>
      <c r="J17" s="20"/>
      <c r="K17" s="20"/>
      <c r="L17" s="20"/>
      <c r="M17" s="31">
        <v>5</v>
      </c>
      <c r="N17" s="31"/>
      <c r="O17" s="32" t="s">
        <v>30</v>
      </c>
      <c r="P17" s="27" t="s">
        <v>32</v>
      </c>
      <c r="Q17" s="34">
        <v>841126</v>
      </c>
      <c r="R17" s="29">
        <v>5780</v>
      </c>
      <c r="S17" s="29">
        <v>1780</v>
      </c>
      <c r="T17" s="37"/>
      <c r="U17" s="19"/>
      <c r="V17" s="20"/>
    </row>
    <row r="18" spans="1:22" s="36" customFormat="1" ht="78.75">
      <c r="A18" s="25">
        <v>6</v>
      </c>
      <c r="B18" s="25"/>
      <c r="C18" s="26" t="s">
        <v>33</v>
      </c>
      <c r="D18" s="27" t="s">
        <v>34</v>
      </c>
      <c r="E18" s="28">
        <v>841126</v>
      </c>
      <c r="F18" s="29">
        <v>6000</v>
      </c>
      <c r="G18" s="29">
        <v>6000</v>
      </c>
      <c r="H18" s="30"/>
      <c r="I18" s="19"/>
      <c r="J18" s="20"/>
      <c r="K18" s="20"/>
      <c r="L18" s="20"/>
      <c r="M18" s="31">
        <v>6</v>
      </c>
      <c r="N18" s="31"/>
      <c r="O18" s="32" t="s">
        <v>33</v>
      </c>
      <c r="P18" s="27" t="s">
        <v>51</v>
      </c>
      <c r="Q18" s="34">
        <v>841126</v>
      </c>
      <c r="R18" s="29">
        <v>10</v>
      </c>
      <c r="S18" s="29">
        <v>10</v>
      </c>
      <c r="T18" s="37"/>
      <c r="U18" s="19"/>
      <c r="V18" s="20"/>
    </row>
    <row r="19" spans="1:22" s="36" customFormat="1" ht="25.5">
      <c r="H19" s="30"/>
      <c r="I19" s="19"/>
      <c r="J19" s="20"/>
      <c r="K19" s="20"/>
      <c r="L19" s="20"/>
      <c r="M19" s="38">
        <v>7</v>
      </c>
      <c r="N19" s="38" t="s">
        <v>35</v>
      </c>
      <c r="O19" s="39"/>
      <c r="P19" s="40" t="s">
        <v>36</v>
      </c>
      <c r="Q19" s="11"/>
      <c r="R19" s="41">
        <f>SUM(R20:R22)</f>
        <v>3943</v>
      </c>
      <c r="S19" s="41">
        <f>SUM(S20:S22)</f>
        <v>3943</v>
      </c>
      <c r="T19" s="37"/>
      <c r="U19" s="19"/>
      <c r="V19" s="20"/>
    </row>
    <row r="20" spans="1:22" s="36" customFormat="1" ht="26.25">
      <c r="H20" s="30"/>
      <c r="I20" s="19"/>
      <c r="J20" s="20"/>
      <c r="K20" s="20"/>
      <c r="L20" s="20"/>
      <c r="M20" s="31">
        <v>8</v>
      </c>
      <c r="N20" s="31"/>
      <c r="O20" s="32" t="s">
        <v>37</v>
      </c>
      <c r="P20" s="33" t="s">
        <v>38</v>
      </c>
      <c r="Q20" s="34">
        <v>841126</v>
      </c>
      <c r="R20" s="29">
        <v>1443</v>
      </c>
      <c r="S20" s="29">
        <v>1443</v>
      </c>
      <c r="T20" s="37"/>
      <c r="U20" s="19"/>
      <c r="V20" s="20"/>
    </row>
    <row r="21" spans="1:22" s="36" customFormat="1" ht="37.5" customHeight="1">
      <c r="A21" s="42"/>
      <c r="B21" s="25"/>
      <c r="C21" s="26"/>
      <c r="D21" s="27"/>
      <c r="E21" s="28"/>
      <c r="F21" s="29"/>
      <c r="G21" s="29"/>
      <c r="H21" s="30"/>
      <c r="I21" s="19"/>
      <c r="J21" s="20"/>
      <c r="K21" s="20"/>
      <c r="L21" s="20"/>
      <c r="M21" s="31">
        <v>9</v>
      </c>
      <c r="N21" s="31"/>
      <c r="O21" s="32" t="s">
        <v>39</v>
      </c>
      <c r="P21" s="33" t="s">
        <v>40</v>
      </c>
      <c r="Q21" s="34">
        <v>910502</v>
      </c>
      <c r="R21" s="29">
        <v>1000</v>
      </c>
      <c r="S21" s="29">
        <v>1000</v>
      </c>
      <c r="T21" s="37"/>
      <c r="U21" s="19"/>
      <c r="V21" s="20"/>
    </row>
    <row r="22" spans="1:22" s="36" customFormat="1" ht="37.5" customHeight="1">
      <c r="A22" s="42"/>
      <c r="B22" s="25"/>
      <c r="C22" s="26"/>
      <c r="D22" s="27"/>
      <c r="E22" s="28"/>
      <c r="F22" s="29"/>
      <c r="G22" s="29"/>
      <c r="H22" s="30"/>
      <c r="I22" s="19"/>
      <c r="J22" s="20"/>
      <c r="K22" s="20"/>
      <c r="L22" s="20"/>
      <c r="M22" s="31">
        <v>10</v>
      </c>
      <c r="N22" s="31"/>
      <c r="O22" s="32" t="s">
        <v>41</v>
      </c>
      <c r="P22" s="33" t="s">
        <v>42</v>
      </c>
      <c r="Q22" s="34">
        <v>862101</v>
      </c>
      <c r="R22" s="29">
        <v>1500</v>
      </c>
      <c r="S22" s="29">
        <v>1500</v>
      </c>
      <c r="T22" s="37"/>
      <c r="U22" s="19"/>
      <c r="V22" s="20"/>
    </row>
    <row r="23" spans="1:22" s="36" customFormat="1" ht="37.5" customHeight="1">
      <c r="A23" s="42"/>
      <c r="B23" s="25"/>
      <c r="C23" s="26"/>
      <c r="D23" s="27"/>
      <c r="E23" s="28"/>
      <c r="F23" s="29"/>
      <c r="G23" s="29"/>
      <c r="H23" s="30"/>
      <c r="I23" s="19"/>
      <c r="J23" s="20"/>
      <c r="K23" s="20"/>
      <c r="L23" s="20"/>
      <c r="M23" s="31"/>
      <c r="N23" s="31"/>
      <c r="O23" s="42"/>
      <c r="P23" s="42"/>
      <c r="Q23" s="34"/>
      <c r="R23" s="29"/>
      <c r="S23" s="29"/>
      <c r="T23" s="37"/>
      <c r="U23" s="19"/>
      <c r="V23" s="20"/>
    </row>
    <row r="24" spans="1:22" s="36" customFormat="1" ht="37.5" customHeight="1">
      <c r="A24" s="42"/>
      <c r="B24" s="25"/>
      <c r="C24" s="26"/>
      <c r="D24" s="27"/>
      <c r="E24" s="28"/>
      <c r="F24" s="29"/>
      <c r="G24" s="29"/>
      <c r="H24" s="30"/>
      <c r="I24" s="19"/>
      <c r="J24" s="20"/>
      <c r="K24" s="20"/>
      <c r="L24" s="20"/>
      <c r="M24" s="38">
        <v>11</v>
      </c>
      <c r="N24" s="38" t="s">
        <v>43</v>
      </c>
      <c r="O24" s="43"/>
      <c r="P24" s="43" t="s">
        <v>44</v>
      </c>
      <c r="Q24" s="11"/>
      <c r="R24" s="41">
        <f>R25</f>
        <v>2000</v>
      </c>
      <c r="S24" s="41">
        <f>S25</f>
        <v>2000</v>
      </c>
      <c r="T24" s="37"/>
      <c r="U24" s="19"/>
      <c r="V24" s="20"/>
    </row>
    <row r="25" spans="1:22" s="36" customFormat="1" ht="37.5" customHeight="1">
      <c r="A25" s="42"/>
      <c r="B25" s="25"/>
      <c r="C25" s="26"/>
      <c r="D25" s="27"/>
      <c r="E25" s="28"/>
      <c r="F25" s="29"/>
      <c r="G25" s="29"/>
      <c r="H25" s="30"/>
      <c r="I25" s="44"/>
      <c r="J25" s="20"/>
      <c r="K25" s="20"/>
      <c r="L25" s="20"/>
      <c r="M25" s="31">
        <v>12</v>
      </c>
      <c r="N25" s="31"/>
      <c r="O25" s="32" t="s">
        <v>45</v>
      </c>
      <c r="P25" s="33" t="s">
        <v>46</v>
      </c>
      <c r="Q25" s="34">
        <v>841126</v>
      </c>
      <c r="R25" s="29">
        <v>2000</v>
      </c>
      <c r="S25" s="29">
        <v>2000</v>
      </c>
      <c r="T25" s="37">
        <v>80</v>
      </c>
      <c r="U25" s="19">
        <v>0</v>
      </c>
      <c r="V25" s="20">
        <f>U25/T25*100</f>
        <v>0</v>
      </c>
    </row>
    <row r="26" spans="1:22" s="36" customFormat="1" ht="37.5" customHeight="1">
      <c r="A26" s="64" t="s">
        <v>47</v>
      </c>
      <c r="B26" s="64"/>
      <c r="C26" s="64"/>
      <c r="D26" s="64"/>
      <c r="E26" s="4"/>
      <c r="F26" s="18">
        <v>15000</v>
      </c>
      <c r="G26" s="18">
        <v>9000</v>
      </c>
      <c r="H26" s="19" t="e">
        <f>#REF!+#REF!+#REF!+#REF!+#REF!+#REF!+#REF!+H14</f>
        <v>#REF!</v>
      </c>
      <c r="I26" s="19" t="e">
        <f>#REF!+#REF!+#REF!+#REF!+#REF!+#REF!+#REF!+I14</f>
        <v>#REF!</v>
      </c>
      <c r="J26" s="20" t="e">
        <f>I26/H26*100</f>
        <v>#REF!</v>
      </c>
      <c r="K26" s="20"/>
      <c r="L26" s="20"/>
      <c r="M26" s="65" t="s">
        <v>48</v>
      </c>
      <c r="N26" s="65"/>
      <c r="O26" s="65"/>
      <c r="P26" s="65"/>
      <c r="Q26" s="45"/>
      <c r="R26" s="46">
        <f>R24+R19+R14</f>
        <v>15000</v>
      </c>
      <c r="S26" s="46">
        <f>S24+S19+S14</f>
        <v>9000</v>
      </c>
      <c r="T26" s="47" t="e">
        <f>T14+#REF!+#REF!+#REF!+#REF!+#REF!+#REF!</f>
        <v>#REF!</v>
      </c>
      <c r="U26" s="48" t="e">
        <f>U14+#REF!+#REF!+#REF!+#REF!</f>
        <v>#REF!</v>
      </c>
      <c r="V26" s="20" t="e">
        <f>U26/T26*100</f>
        <v>#REF!</v>
      </c>
    </row>
    <row r="27" spans="1:22" s="36" customFormat="1" ht="37.5" customHeight="1">
      <c r="A27" s="64" t="s">
        <v>49</v>
      </c>
      <c r="B27" s="64"/>
      <c r="C27" s="64"/>
      <c r="D27" s="64"/>
      <c r="E27" s="4"/>
      <c r="F27" s="18">
        <v>0</v>
      </c>
      <c r="G27" s="18">
        <v>0</v>
      </c>
      <c r="H27" s="19" t="e">
        <f>#REF!-#REF!</f>
        <v>#REF!</v>
      </c>
      <c r="I27" s="19" t="e">
        <f>#REF!-#REF!</f>
        <v>#REF!</v>
      </c>
      <c r="J27" s="20" t="e">
        <f>I27/H27*100</f>
        <v>#REF!</v>
      </c>
      <c r="K27" s="20"/>
      <c r="L27" s="20"/>
      <c r="M27" s="66" t="s">
        <v>50</v>
      </c>
      <c r="N27" s="66"/>
      <c r="O27" s="66"/>
      <c r="P27" s="66"/>
      <c r="Q27" s="11"/>
      <c r="R27" s="49">
        <v>0</v>
      </c>
      <c r="S27" s="49">
        <v>0</v>
      </c>
      <c r="T27" s="50"/>
      <c r="U27" s="44"/>
      <c r="V27" s="20"/>
    </row>
    <row r="28" spans="1:22">
      <c r="E28" s="54"/>
      <c r="Q28" s="54"/>
    </row>
    <row r="29" spans="1:22">
      <c r="E29" s="54"/>
      <c r="Q29" s="54"/>
    </row>
    <row r="30" spans="1:22">
      <c r="E30" s="59"/>
      <c r="Q30" s="60"/>
    </row>
    <row r="35" spans="1:23" s="55" customFormat="1">
      <c r="A35" s="2"/>
      <c r="B35" s="51"/>
      <c r="C35" s="52"/>
      <c r="D35" s="53"/>
      <c r="E35" s="63"/>
      <c r="H35" s="56"/>
      <c r="I35" s="57"/>
      <c r="J35" s="56"/>
      <c r="K35" s="56"/>
      <c r="L35" s="56"/>
      <c r="M35" s="58"/>
      <c r="N35" s="58"/>
      <c r="O35" s="52"/>
      <c r="P35" s="56"/>
      <c r="Q35" s="61"/>
      <c r="T35" s="56"/>
      <c r="U35" s="57"/>
      <c r="V35" s="56"/>
      <c r="W35" s="2"/>
    </row>
    <row r="38" spans="1:23" s="55" customFormat="1">
      <c r="A38" s="2"/>
      <c r="B38" s="51"/>
      <c r="C38" s="52"/>
      <c r="D38" s="53"/>
      <c r="E38" s="63"/>
      <c r="H38" s="56"/>
      <c r="I38" s="57"/>
      <c r="J38" s="56"/>
      <c r="K38" s="56"/>
      <c r="L38" s="56"/>
      <c r="M38" s="58"/>
      <c r="N38" s="58"/>
      <c r="O38" s="52"/>
      <c r="P38" s="2"/>
      <c r="Q38" s="62"/>
      <c r="T38" s="56"/>
      <c r="U38" s="57"/>
      <c r="V38" s="56"/>
      <c r="W38" s="2"/>
    </row>
  </sheetData>
  <mergeCells count="30">
    <mergeCell ref="V7:V10"/>
    <mergeCell ref="A1:V2"/>
    <mergeCell ref="A3:V4"/>
    <mergeCell ref="A5:V5"/>
    <mergeCell ref="A6:V6"/>
    <mergeCell ref="A7:D10"/>
    <mergeCell ref="E7:E10"/>
    <mergeCell ref="F7:F10"/>
    <mergeCell ref="H7:H10"/>
    <mergeCell ref="I7:I10"/>
    <mergeCell ref="J7:J10"/>
    <mergeCell ref="G7:G10"/>
    <mergeCell ref="S7:S10"/>
    <mergeCell ref="M7:P10"/>
    <mergeCell ref="Q7:Q10"/>
    <mergeCell ref="R7:R10"/>
    <mergeCell ref="T7:T10"/>
    <mergeCell ref="U7:U10"/>
    <mergeCell ref="A11:A12"/>
    <mergeCell ref="B11:D11"/>
    <mergeCell ref="M11:M12"/>
    <mergeCell ref="N11:P11"/>
    <mergeCell ref="B12:D12"/>
    <mergeCell ref="N12:P12"/>
    <mergeCell ref="B13:D13"/>
    <mergeCell ref="N13:P13"/>
    <mergeCell ref="A26:D26"/>
    <mergeCell ref="M26:P26"/>
    <mergeCell ref="A27:D27"/>
    <mergeCell ref="M27:P2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Önk.felhalmozási tábla</vt:lpstr>
      <vt:lpstr>'Önk.felhalmozási tábla'!Nyomtatási_terület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Jegyző</cp:lastModifiedBy>
  <dcterms:created xsi:type="dcterms:W3CDTF">2011-03-24T22:55:53Z</dcterms:created>
  <dcterms:modified xsi:type="dcterms:W3CDTF">2011-12-16T19:42:26Z</dcterms:modified>
</cp:coreProperties>
</file>