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firstSheet="27" activeTab="31"/>
  </bookViews>
  <sheets>
    <sheet name="ÖNKORMÁNYZAT NAGY bevételei" sheetId="1" r:id="rId1"/>
    <sheet name="ÖNORMÁNYZAT NAGY mérleg " sheetId="2" r:id="rId2"/>
    <sheet name="ÖNORMÁNYZAT NAGY szem.jutt." sheetId="3" r:id="rId3"/>
    <sheet name="ÖNKORMÁNYZAT NAGY dologi" sheetId="4" r:id="rId4"/>
    <sheet name="ÖNKORMÁNYZAT NAGY szakfeladatos" sheetId="5" r:id="rId5"/>
    <sheet name="ÖNORMÁNYZAT KIS mérleg" sheetId="6" r:id="rId6"/>
    <sheet name="ÖNKORMÁNYZAT KIS bevételei" sheetId="7" r:id="rId7"/>
    <sheet name="ÖNORMÁNYZAT KIS szem.jutt." sheetId="8" r:id="rId8"/>
    <sheet name="ÖNKORMÁNYZAT KIS dologi" sheetId="9" r:id="rId9"/>
    <sheet name="ÖNKORMÁNYZAT KIS szakfeladatos" sheetId="10" r:id="rId10"/>
    <sheet name="Ph mérleg" sheetId="11" r:id="rId11"/>
    <sheet name="PH bevételei" sheetId="12" r:id="rId12"/>
    <sheet name="PH szem.jutt." sheetId="13" r:id="rId13"/>
    <sheet name="PH dologi" sheetId="14" r:id="rId14"/>
    <sheet name="PH szakfeladat-kiadás" sheetId="15" r:id="rId15"/>
    <sheet name="Óvoda bevételei" sheetId="16" r:id="rId16"/>
    <sheet name="Óvoda mérleg " sheetId="17" r:id="rId17"/>
    <sheet name="Óvoda személyi jutt." sheetId="18" r:id="rId18"/>
    <sheet name="Óvoda dologi" sheetId="19" r:id="rId19"/>
    <sheet name="Óvoda szakfeladatok kiadás" sheetId="20" r:id="rId20"/>
    <sheet name="Öno mérleg" sheetId="21" r:id="rId21"/>
    <sheet name="ÖNO bevétel" sheetId="22" r:id="rId22"/>
    <sheet name="ÖNO szem.jutt." sheetId="23" r:id="rId23"/>
    <sheet name="ÖNO dologi" sheetId="24" r:id="rId24"/>
    <sheet name="ÖNO szakfeladat-kiadás" sheetId="25" r:id="rId25"/>
    <sheet name="Szoc.juttatások " sheetId="26" r:id="rId26"/>
    <sheet name="Önk.felhalmozási tábla" sheetId="27" r:id="rId27"/>
    <sheet name="Finanszírozási ütemterv" sheetId="28" r:id="rId28"/>
    <sheet name="Többéves kihat. j. köt." sheetId="29" r:id="rId29"/>
    <sheet name="Önk. létszámkerete" sheetId="30" r:id="rId30"/>
    <sheet name="Támogatások" sheetId="31" r:id="rId31"/>
    <sheet name="gördülő" sheetId="32" r:id="rId32"/>
  </sheets>
  <externalReferences>
    <externalReference r:id="rId35"/>
  </externalReferences>
  <definedNames>
    <definedName name="_xlnm.Print_Area" localSheetId="27">'Finanszírozási ütemterv'!$A$1:$P$17</definedName>
    <definedName name="_xlnm.Print_Area" localSheetId="31">'gördülő'!$A$1:$AB$32</definedName>
    <definedName name="_xlnm.Print_Area" localSheetId="15">'Óvoda bevételei'!$A$1:$F$61</definedName>
    <definedName name="_xlnm.Print_Area" localSheetId="18">'Óvoda dologi'!$A$1:$D$41</definedName>
    <definedName name="_xlnm.Print_Area" localSheetId="16">'Óvoda mérleg '!$A$1:$Y$32</definedName>
    <definedName name="_xlnm.Print_Area" localSheetId="19">'Óvoda szakfeladatok kiadás'!$A$1:$M$8</definedName>
    <definedName name="_xlnm.Print_Area" localSheetId="17">'Óvoda személyi jutt.'!$A$1:$D$26</definedName>
    <definedName name="_xlnm.Print_Area" localSheetId="29">'Önk. létszámkerete'!$A$1:$D$22</definedName>
    <definedName name="_xlnm.Print_Area" localSheetId="26">'Önk.felhalmozási tábla'!$A$1:$K$35</definedName>
    <definedName name="_xlnm.Print_Area" localSheetId="6">'ÖNKORMÁNYZAT KIS bevételei'!$A$1:$F$60</definedName>
    <definedName name="_xlnm.Print_Area" localSheetId="8">'ÖNKORMÁNYZAT KIS dologi'!$A$1:$D$41</definedName>
    <definedName name="_xlnm.Print_Area" localSheetId="9">'ÖNKORMÁNYZAT KIS szakfeladatos'!$A$1:$M$28</definedName>
    <definedName name="_xlnm.Print_Area" localSheetId="0">'ÖNKORMÁNYZAT NAGY bevételei'!$A$1:$F$60</definedName>
    <definedName name="_xlnm.Print_Area" localSheetId="3">'ÖNKORMÁNYZAT NAGY dologi'!$A$1:$D$41</definedName>
    <definedName name="_xlnm.Print_Area" localSheetId="4">'ÖNKORMÁNYZAT NAGY szakfeladatos'!$A$1:$M$40</definedName>
    <definedName name="_xlnm.Print_Area" localSheetId="21">'ÖNO bevétel'!$A$1:$F$60</definedName>
    <definedName name="_xlnm.Print_Area" localSheetId="23">'ÖNO dologi'!$A$1:$D$41</definedName>
    <definedName name="_xlnm.Print_Area" localSheetId="20">'Öno mérleg'!$A$1:$Y$32</definedName>
    <definedName name="_xlnm.Print_Area" localSheetId="24">'ÖNO szakfeladat-kiadás'!$A$1:$M$10</definedName>
    <definedName name="_xlnm.Print_Area" localSheetId="22">'ÖNO szem.jutt.'!$A$1:$D$26</definedName>
    <definedName name="_xlnm.Print_Area" localSheetId="5">'ÖNORMÁNYZAT KIS mérleg'!$A$1:$Y$32</definedName>
    <definedName name="_xlnm.Print_Area" localSheetId="7">'ÖNORMÁNYZAT KIS szem.jutt.'!$A$1:$D$26</definedName>
    <definedName name="_xlnm.Print_Area" localSheetId="1">'ÖNORMÁNYZAT NAGY mérleg '!$A$1:$Y$32</definedName>
    <definedName name="_xlnm.Print_Area" localSheetId="2">'ÖNORMÁNYZAT NAGY szem.jutt.'!$A$1:$D$26</definedName>
    <definedName name="_xlnm.Print_Area" localSheetId="11">'PH bevételei'!$A$1:$F$61</definedName>
    <definedName name="_xlnm.Print_Area" localSheetId="13">'PH dologi'!$A$1:$D$41</definedName>
    <definedName name="_xlnm.Print_Area" localSheetId="10">'Ph mérleg'!$A$1:$Y$32</definedName>
    <definedName name="_xlnm.Print_Area" localSheetId="14">'PH szakfeladat-kiadás'!$A$1:$M$14</definedName>
    <definedName name="_xlnm.Print_Area" localSheetId="12">'PH szem.jutt.'!$A$1:$D$26</definedName>
  </definedNames>
  <calcPr fullCalcOnLoad="1"/>
</workbook>
</file>

<file path=xl/sharedStrings.xml><?xml version="1.0" encoding="utf-8"?>
<sst xmlns="http://schemas.openxmlformats.org/spreadsheetml/2006/main" count="2376" uniqueCount="597">
  <si>
    <t>Megnevezés</t>
  </si>
  <si>
    <t>eredeti előirányzat</t>
  </si>
  <si>
    <t xml:space="preserve">Személyi juttatások </t>
  </si>
  <si>
    <t>Alapilletmények</t>
  </si>
  <si>
    <t>Nyelvpótlék</t>
  </si>
  <si>
    <t xml:space="preserve">Nem rendszeres szemléyi juttatás </t>
  </si>
  <si>
    <t xml:space="preserve">Egyéb különféle mukavégzéshez kapcs juttatás </t>
  </si>
  <si>
    <t>Végkielégítés</t>
  </si>
  <si>
    <t>Jubileumi jutalom</t>
  </si>
  <si>
    <t>Étkezésihozzájárulás</t>
  </si>
  <si>
    <t>Külső személyi juttatások   (52)</t>
  </si>
  <si>
    <t>Állományba nem tartozók megbízási díja</t>
  </si>
  <si>
    <t xml:space="preserve">Helyi önk.képviselők tiszteletdíja </t>
  </si>
  <si>
    <t xml:space="preserve">Egyéb juttatások </t>
  </si>
  <si>
    <t>Készletek     (54)</t>
  </si>
  <si>
    <t>Élelmiszerek</t>
  </si>
  <si>
    <t>Gyógyszer, vegyszer</t>
  </si>
  <si>
    <t>Irodaszer, nyomtatvány</t>
  </si>
  <si>
    <t>Könyv, folyóirat,egyéb inf.hordozó</t>
  </si>
  <si>
    <t>Tüzelőanyagok</t>
  </si>
  <si>
    <t>Hajtó- kenőanyag</t>
  </si>
  <si>
    <t>Szakmai könyv vásárlása</t>
  </si>
  <si>
    <t>Sazkmai anyag, kisértékű tárgyi eszközök, szellemi termékek</t>
  </si>
  <si>
    <t xml:space="preserve">Munka- és védőruha </t>
  </si>
  <si>
    <t>Egyéb készletek (karbantart.anyag, tisztítószer, stb)</t>
  </si>
  <si>
    <t>Szolgáltatások       (55)</t>
  </si>
  <si>
    <t>Kommunikácios szolgáltatások</t>
  </si>
  <si>
    <t xml:space="preserve">Vásárolt élelmezés </t>
  </si>
  <si>
    <t xml:space="preserve">Bérleti és lizingdíjak </t>
  </si>
  <si>
    <t>Szállítási szolgáltatások</t>
  </si>
  <si>
    <t>Gázenergia -szolgáltatás díjai</t>
  </si>
  <si>
    <t>Villamosenergia-szolgáltatás díjai</t>
  </si>
  <si>
    <t>Víz- és csatornadíjak</t>
  </si>
  <si>
    <t>Karbantartás, kisjavítási szolg. díjak</t>
  </si>
  <si>
    <t xml:space="preserve">Egyéb üzemeltetési, fenntartási szolgáltatások </t>
  </si>
  <si>
    <t>Vásárolt közszolgáltatások</t>
  </si>
  <si>
    <t>Továbbszámlázott szolgáltatások</t>
  </si>
  <si>
    <t>Különféle dologi kiadások            (56)</t>
  </si>
  <si>
    <t>Általános forgalmi adó</t>
  </si>
  <si>
    <t>Belföldi kiküldetés</t>
  </si>
  <si>
    <t xml:space="preserve">Reprezentáció </t>
  </si>
  <si>
    <t>Egyéb különféle dologi kiadások</t>
  </si>
  <si>
    <t>Számlázott szellemi tevékenység</t>
  </si>
  <si>
    <t>Egyéb folyó kiadások                   (57)</t>
  </si>
  <si>
    <t>Különféle költségvetési befizetések</t>
  </si>
  <si>
    <t>Adók, díjak egyéb befizetések</t>
  </si>
  <si>
    <t>Kamatkiadások (Működési)</t>
  </si>
  <si>
    <t>Kamatkiadások (Felhalmozási)</t>
  </si>
  <si>
    <t xml:space="preserve">Időskorúak járadéka </t>
  </si>
  <si>
    <t xml:space="preserve">Átmeneti segély </t>
  </si>
  <si>
    <t>Általános tartalék</t>
  </si>
  <si>
    <t>Beruházások</t>
  </si>
  <si>
    <t>Dologi kiadások összesen</t>
  </si>
  <si>
    <t>Dologi jellegű kiadások összesen</t>
  </si>
  <si>
    <t>I.</t>
  </si>
  <si>
    <t>I.1</t>
  </si>
  <si>
    <t>I1.1</t>
  </si>
  <si>
    <t>I1.2</t>
  </si>
  <si>
    <t>I1.3</t>
  </si>
  <si>
    <t>I1.4</t>
  </si>
  <si>
    <t>I1.5</t>
  </si>
  <si>
    <t>I.2</t>
  </si>
  <si>
    <t>I.2.1</t>
  </si>
  <si>
    <t>I.2.2</t>
  </si>
  <si>
    <t>I.2.3</t>
  </si>
  <si>
    <t>I.2.4</t>
  </si>
  <si>
    <t>I.2.5</t>
  </si>
  <si>
    <t>I.2.6</t>
  </si>
  <si>
    <t>I.2.7</t>
  </si>
  <si>
    <t>I.2.8</t>
  </si>
  <si>
    <t>I.3</t>
  </si>
  <si>
    <t>I.3.1</t>
  </si>
  <si>
    <t>I.3.2</t>
  </si>
  <si>
    <t>II.</t>
  </si>
  <si>
    <t>Adatok E Ft-ban</t>
  </si>
  <si>
    <t>Bevételek</t>
  </si>
  <si>
    <t>Szak- feladat</t>
  </si>
  <si>
    <t xml:space="preserve">2009. évi módosított előirányzat </t>
  </si>
  <si>
    <t xml:space="preserve">Teljesítés </t>
  </si>
  <si>
    <t xml:space="preserve">Teljesítés %-a </t>
  </si>
  <si>
    <t>Kiadások</t>
  </si>
  <si>
    <t xml:space="preserve">Megnevezés </t>
  </si>
  <si>
    <t xml:space="preserve">I. </t>
  </si>
  <si>
    <t xml:space="preserve">Beruházások </t>
  </si>
  <si>
    <t xml:space="preserve">III. </t>
  </si>
  <si>
    <t>IV.</t>
  </si>
  <si>
    <t xml:space="preserve">II. </t>
  </si>
  <si>
    <t>VI.</t>
  </si>
  <si>
    <t>V.</t>
  </si>
  <si>
    <t>VII.</t>
  </si>
  <si>
    <t xml:space="preserve">VI. </t>
  </si>
  <si>
    <t>VIII.</t>
  </si>
  <si>
    <t>Felhalmozási bevételek összesen:</t>
  </si>
  <si>
    <t xml:space="preserve">Felhalmozási kiadások összesen: </t>
  </si>
  <si>
    <t xml:space="preserve">Különbözet (hiány): </t>
  </si>
  <si>
    <t xml:space="preserve"> eredeti előirányzat </t>
  </si>
  <si>
    <t>III.</t>
  </si>
  <si>
    <t xml:space="preserve">Adatok E Ft-ban </t>
  </si>
  <si>
    <t>Működési bevétel</t>
  </si>
  <si>
    <t>Felhalmozási bevétel</t>
  </si>
  <si>
    <t>Összes bevétel</t>
  </si>
  <si>
    <t xml:space="preserve">Eredeti előirányzat </t>
  </si>
  <si>
    <t xml:space="preserve"> Működési célú pénzeszköz átvétel áh.kivülről</t>
  </si>
  <si>
    <t xml:space="preserve"> Felhalm. célú pénzeszköz átvétel áh.kivülről</t>
  </si>
  <si>
    <t xml:space="preserve"> Előző évi pénzmaradvány igénybevétele</t>
  </si>
  <si>
    <t xml:space="preserve"> Előző évi vállalk.eredmény igénybevétele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</si>
  <si>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</si>
  <si>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</si>
  <si>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</si>
  <si>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</si>
  <si>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</si>
  <si>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</si>
  <si>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</si>
  <si>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</si>
  <si>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</si>
  <si>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</si>
  <si>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</si>
  <si>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</si>
  <si>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</si>
  <si>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</si>
  <si>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</si>
  <si>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Szociális segélyek</t>
  </si>
  <si>
    <t>Időskoruak járadéka</t>
  </si>
  <si>
    <t>Ápolási díj tám.</t>
  </si>
  <si>
    <t>lakásfenntartási támogatás</t>
  </si>
  <si>
    <t>Közcélú fogl tám.</t>
  </si>
  <si>
    <t>Egyéb</t>
  </si>
  <si>
    <t xml:space="preserve">Működési bevétel </t>
  </si>
  <si>
    <t xml:space="preserve">Felhalmozási bevétel </t>
  </si>
  <si>
    <t xml:space="preserve">2008.évi eredeti előirányzat </t>
  </si>
  <si>
    <t xml:space="preserve">2008.évi teljesítés (várható) </t>
  </si>
  <si>
    <t xml:space="preserve">2009.évi eredeti előirányzat </t>
  </si>
  <si>
    <t xml:space="preserve">2009.évi módosított előirányzat </t>
  </si>
  <si>
    <t xml:space="preserve">2009.III.n.év teljesítés </t>
  </si>
  <si>
    <t xml:space="preserve">Személyi juttatás </t>
  </si>
  <si>
    <t xml:space="preserve">Támogatások </t>
  </si>
  <si>
    <t xml:space="preserve">Dologi kiadások </t>
  </si>
  <si>
    <t xml:space="preserve">Beruházás </t>
  </si>
  <si>
    <t xml:space="preserve">VIII. </t>
  </si>
  <si>
    <t xml:space="preserve">Felújítás </t>
  </si>
  <si>
    <t xml:space="preserve">- Általános tartalék </t>
  </si>
  <si>
    <t xml:space="preserve">- Céltartalék </t>
  </si>
  <si>
    <t xml:space="preserve">Működési célú többlet </t>
  </si>
  <si>
    <t>Kiadások összesen:</t>
  </si>
  <si>
    <t xml:space="preserve">Működési célú kiadás </t>
  </si>
  <si>
    <t xml:space="preserve">Felhalmozási célú kiadás </t>
  </si>
  <si>
    <t xml:space="preserve">Összes hiány </t>
  </si>
  <si>
    <t xml:space="preserve">Felhalmozási célú többlet </t>
  </si>
  <si>
    <t xml:space="preserve">Összes többlet </t>
  </si>
  <si>
    <t xml:space="preserve">eredeti előirányzat </t>
  </si>
  <si>
    <t xml:space="preserve">módosított előirányzat </t>
  </si>
  <si>
    <t xml:space="preserve"> teljesítés (várható) </t>
  </si>
  <si>
    <t xml:space="preserve"> teljesítés </t>
  </si>
  <si>
    <t xml:space="preserve">teljesítés </t>
  </si>
  <si>
    <t>Bevételek összesen</t>
  </si>
  <si>
    <t>Működés célú támogatások,kölcsönök</t>
  </si>
  <si>
    <t>Egyéb felhalmozási célú kiadások, támogatások</t>
  </si>
  <si>
    <t xml:space="preserve">működési és felhalmozási bevételek  </t>
  </si>
  <si>
    <t xml:space="preserve">   Működési-Felhalmozási      hiány</t>
  </si>
  <si>
    <t>Polgármesteri Hivatal</t>
  </si>
  <si>
    <t>Felosztott általános kiadások</t>
  </si>
  <si>
    <t>Hitelállomány</t>
  </si>
  <si>
    <t>Sor-szám</t>
  </si>
  <si>
    <t>Hitel felvételének célja</t>
  </si>
  <si>
    <t>Hitelt nyújtó pénzintézet</t>
  </si>
  <si>
    <t>Felvétel időpontja</t>
  </si>
  <si>
    <t>Lejárat ideje</t>
  </si>
  <si>
    <t>Bruttó összeg</t>
  </si>
  <si>
    <t>Törlesztés összege</t>
  </si>
  <si>
    <t>Összesen</t>
  </si>
  <si>
    <t>Beruházási kötelezettségek</t>
  </si>
  <si>
    <t>Támogatási forrás</t>
  </si>
  <si>
    <t>Kezdés időpontja</t>
  </si>
  <si>
    <t>Befejezési határidő</t>
  </si>
  <si>
    <t>Támoga-tás össz.</t>
  </si>
  <si>
    <t>Saját forrás</t>
  </si>
  <si>
    <t>Szennyvíztísztító és hálózat építés</t>
  </si>
  <si>
    <t>Beruházási kötelezettségek összesen</t>
  </si>
  <si>
    <t>S.sz.</t>
  </si>
  <si>
    <t>Intézmény megnevezése</t>
  </si>
  <si>
    <t>Polgármesteri Hivatal összesen:</t>
  </si>
  <si>
    <t>- teljes munkaidőben foglalkoztatott köztisztviselők</t>
  </si>
  <si>
    <t>- teljes munkaidőben foglalkoztatott közalkalmazott</t>
  </si>
  <si>
    <t>Álláshely / Alkalmazottak (Fő)</t>
  </si>
  <si>
    <t>teljesítés</t>
  </si>
  <si>
    <t>j</t>
  </si>
  <si>
    <t xml:space="preserve">Adatok E  Ft-ban </t>
  </si>
  <si>
    <t xml:space="preserve">Felújítások </t>
  </si>
  <si>
    <t xml:space="preserve">Összesen: </t>
  </si>
  <si>
    <t>Egyéb felhalmozási c. kiadások, támogatások</t>
  </si>
  <si>
    <t>Műk.c. támogatások, kölcsönök</t>
  </si>
  <si>
    <t xml:space="preserve">Feladat megnevezése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</si>
  <si>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</si>
  <si>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</si>
  <si>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</si>
  <si>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</si>
  <si>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</si>
  <si>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</si>
  <si>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</si>
  <si>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</si>
  <si>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</si>
  <si>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</si>
  <si>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</si>
  <si>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</si>
  <si>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</si>
  <si>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Bevétel</t>
  </si>
  <si>
    <t>Kiadás</t>
  </si>
  <si>
    <t>Összesen:</t>
  </si>
  <si>
    <t>Bevétel-Kiadás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</si>
  <si>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</si>
  <si>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</si>
  <si>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</si>
  <si>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</si>
  <si>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</si>
  <si>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</si>
  <si>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</si>
  <si>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</si>
  <si>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</si>
  <si>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</si>
  <si>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</si>
  <si>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</si>
  <si>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</si>
  <si>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</si>
  <si>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</si>
  <si>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adatok E Ft-ban</t>
  </si>
  <si>
    <t xml:space="preserve">bérpótló juttatás </t>
  </si>
  <si>
    <t>I.3.3</t>
  </si>
  <si>
    <t>Monostorpályi Község Önkormányzat</t>
  </si>
  <si>
    <t xml:space="preserve">1. </t>
  </si>
  <si>
    <t xml:space="preserve">2011. év </t>
  </si>
  <si>
    <t xml:space="preserve">2012. év </t>
  </si>
  <si>
    <t xml:space="preserve">2013. év </t>
  </si>
  <si>
    <t xml:space="preserve">2014. év </t>
  </si>
  <si>
    <t xml:space="preserve">2015. év </t>
  </si>
  <si>
    <t xml:space="preserve">2016. év </t>
  </si>
  <si>
    <t xml:space="preserve">2017. év </t>
  </si>
  <si>
    <t xml:space="preserve">2018. év </t>
  </si>
  <si>
    <t xml:space="preserve">2019. év </t>
  </si>
  <si>
    <t xml:space="preserve">2011. évi </t>
  </si>
  <si>
    <t xml:space="preserve">2012. évi </t>
  </si>
  <si>
    <t xml:space="preserve">2013. évi </t>
  </si>
  <si>
    <t xml:space="preserve">2014. évi </t>
  </si>
  <si>
    <t>Nem ismert</t>
  </si>
  <si>
    <t>Munkahelyi étkeztetés</t>
  </si>
  <si>
    <t xml:space="preserve">Állategészségügyi tevékenység </t>
  </si>
  <si>
    <t xml:space="preserve">Zöldterület kezelés (mezőőr) </t>
  </si>
  <si>
    <t xml:space="preserve">Önkormányzat igazgatási tevékenysége </t>
  </si>
  <si>
    <t xml:space="preserve">Közvilágítás </t>
  </si>
  <si>
    <t xml:space="preserve">Sorszám </t>
  </si>
  <si>
    <t>A</t>
  </si>
  <si>
    <t>C</t>
  </si>
  <si>
    <t xml:space="preserve">B </t>
  </si>
  <si>
    <t>D</t>
  </si>
  <si>
    <t>E</t>
  </si>
  <si>
    <t>F</t>
  </si>
  <si>
    <t>G</t>
  </si>
  <si>
    <t>H</t>
  </si>
  <si>
    <t>I</t>
  </si>
  <si>
    <t>J</t>
  </si>
  <si>
    <t>K</t>
  </si>
  <si>
    <t xml:space="preserve">Háziorosi tevékenység </t>
  </si>
  <si>
    <t xml:space="preserve">Művelődési ház </t>
  </si>
  <si>
    <t xml:space="preserve">Könyvtári tevékenység </t>
  </si>
  <si>
    <t xml:space="preserve">Köztemető fenntartása </t>
  </si>
  <si>
    <t xml:space="preserve">Közfoglalkoztatás </t>
  </si>
  <si>
    <t xml:space="preserve">Rendszeres szociális segély </t>
  </si>
  <si>
    <t xml:space="preserve">Lakásfenntartási támogatás </t>
  </si>
  <si>
    <t xml:space="preserve">Ápolási díj (alanyi) </t>
  </si>
  <si>
    <t xml:space="preserve">Rendszeres gyermekvédelmi kedvezvmény </t>
  </si>
  <si>
    <t xml:space="preserve">Óvodáztatási támogatás </t>
  </si>
  <si>
    <t xml:space="preserve">Temetési segély </t>
  </si>
  <si>
    <t xml:space="preserve">Közgyógyellátás </t>
  </si>
  <si>
    <t xml:space="preserve">Köztemetés </t>
  </si>
  <si>
    <t xml:space="preserve">Családsegítő és gyermekjóléti szolgálat </t>
  </si>
  <si>
    <t xml:space="preserve">Ápoló gondozó otthoni ellátás </t>
  </si>
  <si>
    <t xml:space="preserve">Nappali szociális ellátás </t>
  </si>
  <si>
    <t xml:space="preserve">Szociális étkeztetés </t>
  </si>
  <si>
    <t xml:space="preserve">Házi szociális gondozás </t>
  </si>
  <si>
    <t xml:space="preserve">Hitel visszafizetés működési </t>
  </si>
  <si>
    <t xml:space="preserve">ÖNKORMÁNYZAT mérlege bevételi forrásonként és kiadási előirányzatonként </t>
  </si>
  <si>
    <t xml:space="preserve">MONOSTORPÁLYI KÖZSÉG ÖNKORMÁNYZATA </t>
  </si>
  <si>
    <t xml:space="preserve">A </t>
  </si>
  <si>
    <t>B</t>
  </si>
  <si>
    <t xml:space="preserve">S.sz. </t>
  </si>
  <si>
    <t xml:space="preserve">Jogcím </t>
  </si>
  <si>
    <t xml:space="preserve">Bevételek </t>
  </si>
  <si>
    <t>L</t>
  </si>
  <si>
    <t>M</t>
  </si>
  <si>
    <t>N</t>
  </si>
  <si>
    <t>O</t>
  </si>
  <si>
    <t>P</t>
  </si>
  <si>
    <t xml:space="preserve">Kiadás </t>
  </si>
  <si>
    <t xml:space="preserve">Bevétel/Kiadás </t>
  </si>
  <si>
    <t xml:space="preserve">A költségvetés elfogadásakor nincs. </t>
  </si>
  <si>
    <t>Rendszeres szociális segély</t>
  </si>
  <si>
    <t>Normatív lakásfenntartási támogatás</t>
  </si>
  <si>
    <t>Ápolási  díj alanyi jogon</t>
  </si>
  <si>
    <t>Ápolási  díj méltányossági jogon</t>
  </si>
  <si>
    <t>Temetési segély</t>
  </si>
  <si>
    <t>Rendszeres gyermekvédelmi támogatás</t>
  </si>
  <si>
    <t>Rendkívüli gyermekvédelmi támogatás</t>
  </si>
  <si>
    <t>Közlekedési támogatás</t>
  </si>
  <si>
    <t>Óvodáztatási támogatás</t>
  </si>
  <si>
    <t>Köztemetés</t>
  </si>
  <si>
    <t>Közgyógyellátás</t>
  </si>
  <si>
    <t>Tankönyvtámogatás</t>
  </si>
  <si>
    <t xml:space="preserve">Adatok E Ft-ban. </t>
  </si>
  <si>
    <t xml:space="preserve">Mindösszesen: </t>
  </si>
  <si>
    <t>I/C. cím</t>
  </si>
  <si>
    <t>II/C. cím</t>
  </si>
  <si>
    <t xml:space="preserve">- egyéb foglalkoztatott </t>
  </si>
  <si>
    <t>- teljes munkaidőben foglalkoztatott közfoglalkoztatott</t>
  </si>
  <si>
    <t xml:space="preserve">Mezőőr </t>
  </si>
  <si>
    <t xml:space="preserve">Óvoda </t>
  </si>
  <si>
    <t>Szakfeladat száma</t>
  </si>
  <si>
    <t xml:space="preserve">E </t>
  </si>
  <si>
    <t xml:space="preserve">Szakfeladat száma </t>
  </si>
  <si>
    <t xml:space="preserve">KEOP 1.2.0 1/F. </t>
  </si>
  <si>
    <t xml:space="preserve">Többlet: </t>
  </si>
  <si>
    <t xml:space="preserve">Működési célú támogatás </t>
  </si>
  <si>
    <t xml:space="preserve">Családsegítő és Gyermekjóléti Szolgálatnak </t>
  </si>
  <si>
    <t xml:space="preserve">Civil szervezetek támogatás </t>
  </si>
  <si>
    <t xml:space="preserve">Rozmaring Néptánc Egyesület </t>
  </si>
  <si>
    <t xml:space="preserve">Polgárőr és Kulturális Egyesület </t>
  </si>
  <si>
    <t xml:space="preserve">Monostorpályi Sport SE </t>
  </si>
  <si>
    <t xml:space="preserve">Bursa Hungarica </t>
  </si>
  <si>
    <t xml:space="preserve">Hosszúpályi Rendőrőrs </t>
  </si>
  <si>
    <t xml:space="preserve">Refomátus Egyház </t>
  </si>
  <si>
    <t xml:space="preserve">Katolikus Egyház </t>
  </si>
  <si>
    <t xml:space="preserve">Berettyóvízgazdálkodási Társulás </t>
  </si>
  <si>
    <t xml:space="preserve">Saldo Tagdíj </t>
  </si>
  <si>
    <t xml:space="preserve">Dahut </t>
  </si>
  <si>
    <t xml:space="preserve">Dologi kiadás </t>
  </si>
  <si>
    <t xml:space="preserve">Egyéb befizetések, hozzájárulások, tagdíjak </t>
  </si>
  <si>
    <t xml:space="preserve">Kiemelt előirányzat </t>
  </si>
  <si>
    <t xml:space="preserve">Összeg </t>
  </si>
  <si>
    <t xml:space="preserve">Az Önkormányzat által támogatni kívánt szervezetek, átadott pénzeszközök, befizetések, díjak  
eredeti előirányzat </t>
  </si>
  <si>
    <t xml:space="preserve">Foglalkoztatást helyettesítő támogatás </t>
  </si>
  <si>
    <t>Közfoglalkoztatott</t>
  </si>
  <si>
    <t xml:space="preserve">K </t>
  </si>
  <si>
    <t xml:space="preserve">Hitel visszafizetés felhamozási </t>
  </si>
  <si>
    <t xml:space="preserve">Évközi többletigény (Áht. 23. § (3) bekezdés) </t>
  </si>
  <si>
    <t>Költségvetési hiány külső finanszírozására vagy szerinti költségvetési többlet felhasználására szolgáló finanszírozási célú pénzügyi műveletek bevételeit, kiadásait működési és felhalmozási cél szerinti tagolásban</t>
  </si>
  <si>
    <t xml:space="preserve">Ellátottak pénzbeli juttatásai </t>
  </si>
  <si>
    <t xml:space="preserve">Munkaadót terhelő járulékok és szociális hozzájárulás adó </t>
  </si>
  <si>
    <t xml:space="preserve">Közhatalmi bevételek </t>
  </si>
  <si>
    <t xml:space="preserve">Intézményi működési bevételek </t>
  </si>
  <si>
    <t xml:space="preserve">IV. </t>
  </si>
  <si>
    <t xml:space="preserve">Felhalmozási és tőke jellegű bevételek </t>
  </si>
  <si>
    <t xml:space="preserve">V. </t>
  </si>
  <si>
    <t xml:space="preserve">Működési és felhalmozási célú támogatásértékű bevételek </t>
  </si>
  <si>
    <t>Működési és felhalmozási célú átvett pénzeszközök államháztartáson kívülről</t>
  </si>
  <si>
    <t>Működési és felhalmozási célú átvett pénzeszközök államháztartáson belülről</t>
  </si>
  <si>
    <t xml:space="preserve">IX. </t>
  </si>
  <si>
    <t xml:space="preserve">Pénzmaradvány </t>
  </si>
  <si>
    <t xml:space="preserve">X. </t>
  </si>
  <si>
    <t xml:space="preserve">Hiány </t>
  </si>
  <si>
    <t xml:space="preserve">XI. </t>
  </si>
  <si>
    <t xml:space="preserve">Összesen </t>
  </si>
  <si>
    <t xml:space="preserve">Hatósági jogkörhöz köthető bevételek </t>
  </si>
  <si>
    <t>Magánszemélyek komm unális dója</t>
  </si>
  <si>
    <t>Iparűzési adó</t>
  </si>
  <si>
    <t>Pótlékok, bírságok</t>
  </si>
  <si>
    <t>Gépjárműadó</t>
  </si>
  <si>
    <t xml:space="preserve">Helyszíni és szabálysértési bírság </t>
  </si>
  <si>
    <t xml:space="preserve">Egyéb sajátos folyó bevételek </t>
  </si>
  <si>
    <t xml:space="preserve">Intézmények egyéb sajátos bevételei </t>
  </si>
  <si>
    <t xml:space="preserve">Továbbszámlázott szolg. bevételei </t>
  </si>
  <si>
    <t>Hozam- és kamatbevételek</t>
  </si>
  <si>
    <t xml:space="preserve">ÁFA-bevételek, -visszatérülések </t>
  </si>
  <si>
    <t xml:space="preserve">Termőföld bérbeadásából származó SZJA </t>
  </si>
  <si>
    <t xml:space="preserve">Intézményi műk.kapcs. egyéb bevételek </t>
  </si>
  <si>
    <t>SZJA helyben maradó része 8%</t>
  </si>
  <si>
    <t>Jövedelem kül. mérséklés</t>
  </si>
  <si>
    <t xml:space="preserve">Normatív állami hozzájárulás  </t>
  </si>
  <si>
    <t xml:space="preserve">Központosított előirányzat   </t>
  </si>
  <si>
    <t xml:space="preserve">Normatív, kötött felhasználású támogatás </t>
  </si>
  <si>
    <t xml:space="preserve">ÖNHIKI, ÖNHIKI egyéb támogatás </t>
  </si>
  <si>
    <t xml:space="preserve">Fejlesztési célú támogatás  </t>
  </si>
  <si>
    <t xml:space="preserve">Egyéb központi támogatás </t>
  </si>
  <si>
    <t xml:space="preserve"> Tárgyi eszközök, immateriális javak </t>
  </si>
  <si>
    <t xml:space="preserve"> Önk. Sajátos felhalmozási bevétel  </t>
  </si>
  <si>
    <t xml:space="preserve"> Pénzügyi befektetések bevételei  </t>
  </si>
  <si>
    <t>Központi Ktgv.i szrevtől átvett</t>
  </si>
  <si>
    <t xml:space="preserve">Helyi önkormányzattól átvett </t>
  </si>
  <si>
    <t>Többcélú kistérs. társulástól átvett</t>
  </si>
  <si>
    <t xml:space="preserve">Kölcsönök </t>
  </si>
  <si>
    <t>Előző  évi ktgv-i kieg.,visszatérítés</t>
  </si>
  <si>
    <t xml:space="preserve">Működési célú kölcsönök visszatérülése </t>
  </si>
  <si>
    <t>Felhalmozási célú kölcsönök visszatérülés</t>
  </si>
  <si>
    <t>I/1</t>
  </si>
  <si>
    <t>I/2</t>
  </si>
  <si>
    <t>I/3</t>
  </si>
  <si>
    <t>I/4</t>
  </si>
  <si>
    <t>I/5</t>
  </si>
  <si>
    <t>I/6</t>
  </si>
  <si>
    <t>I/7</t>
  </si>
  <si>
    <t>II/1</t>
  </si>
  <si>
    <t>II/2</t>
  </si>
  <si>
    <t>II/3</t>
  </si>
  <si>
    <t>II/4</t>
  </si>
  <si>
    <t>II/5</t>
  </si>
  <si>
    <t>II/6</t>
  </si>
  <si>
    <t>III/1</t>
  </si>
  <si>
    <t>III/2</t>
  </si>
  <si>
    <t>III/3</t>
  </si>
  <si>
    <t>III/4</t>
  </si>
  <si>
    <t>III/5</t>
  </si>
  <si>
    <t>III/6</t>
  </si>
  <si>
    <t>III/7</t>
  </si>
  <si>
    <t>III/8</t>
  </si>
  <si>
    <t>III/9</t>
  </si>
  <si>
    <t>III/10</t>
  </si>
  <si>
    <t>III/11</t>
  </si>
  <si>
    <t>III/12</t>
  </si>
  <si>
    <t>III/13</t>
  </si>
  <si>
    <t>III/14</t>
  </si>
  <si>
    <t>III/15</t>
  </si>
  <si>
    <t>IV/1</t>
  </si>
  <si>
    <t>IV/2</t>
  </si>
  <si>
    <t>IV/3</t>
  </si>
  <si>
    <t>VI/1</t>
  </si>
  <si>
    <t>VI/2</t>
  </si>
  <si>
    <t>VI/3</t>
  </si>
  <si>
    <t>VII/1</t>
  </si>
  <si>
    <t>VII/2</t>
  </si>
  <si>
    <t>VIII/1</t>
  </si>
  <si>
    <t>VIII/2</t>
  </si>
  <si>
    <t>VIII/3</t>
  </si>
  <si>
    <t>IX/1</t>
  </si>
  <si>
    <t>IX/2</t>
  </si>
  <si>
    <t xml:space="preserve">ÖNKORMÁNYZAT (ELEMI) mérlege bevételi forrásonként és kiadási előirányzatonként </t>
  </si>
  <si>
    <t xml:space="preserve">Rendszeres személyi juttatások </t>
  </si>
  <si>
    <t>Egyéb kötelező illetménypótlékok</t>
  </si>
  <si>
    <t>Egyéb felttételtől függő pótlékok és juttatások</t>
  </si>
  <si>
    <t>Jutalom</t>
  </si>
  <si>
    <t>Túlóra, helyettesítés, ügyeleti díj</t>
  </si>
  <si>
    <t>Foglalkoztatottak sajátos juttatásai</t>
  </si>
  <si>
    <t xml:space="preserve">Személyhez kapcsolódó költségtérítések és hozzájárulások </t>
  </si>
  <si>
    <t xml:space="preserve">Állományba nem tartozók tiszteletdíja </t>
  </si>
  <si>
    <t>Munkaadót terhelő járulékok összesen és szociális hozzájárulás adó</t>
  </si>
  <si>
    <t xml:space="preserve">Létavértes Mentőállomás </t>
  </si>
  <si>
    <t xml:space="preserve">Óvodai intézményi étkezés </t>
  </si>
  <si>
    <t xml:space="preserve">Iskolai inétzményi étkezés </t>
  </si>
  <si>
    <t>Munkaadót terhelő járulékok és szoc.hozz.adó összesen</t>
  </si>
  <si>
    <t xml:space="preserve">Ellátottak pénzbeli hozzájárulásai </t>
  </si>
  <si>
    <t xml:space="preserve">Az Önkormányzat által folyósított szociális (ellátottak pénbeli hozzájárulásai) juttatások 
eredeti előirányzat </t>
  </si>
  <si>
    <t>III. Cím</t>
  </si>
  <si>
    <t xml:space="preserve">Gördülő tervezés </t>
  </si>
  <si>
    <t xml:space="preserve">Hiány (likvid) </t>
  </si>
  <si>
    <t xml:space="preserve">Beruházás (B), Felújítás (F) </t>
  </si>
  <si>
    <t>- Könyvtári szolg.</t>
  </si>
  <si>
    <t xml:space="preserve">- Ivóvízminőségjavító program </t>
  </si>
  <si>
    <t xml:space="preserve">- Napkollektor felszerelése (kis iskolába és gondozási központba) </t>
  </si>
  <si>
    <t xml:space="preserve">B  </t>
  </si>
  <si>
    <t xml:space="preserve">Rendezési terv készítése </t>
  </si>
  <si>
    <t xml:space="preserve">- Kerékpártároló kialakítás (nagy iskolában) </t>
  </si>
  <si>
    <t xml:space="preserve">Nem ismert </t>
  </si>
  <si>
    <t>2013.év</t>
  </si>
  <si>
    <t>2014.év</t>
  </si>
  <si>
    <t xml:space="preserve">Szociális étkezés </t>
  </si>
  <si>
    <t xml:space="preserve">Együtt Monostorpályi Jövőjéért KHE </t>
  </si>
  <si>
    <t>2015.év</t>
  </si>
  <si>
    <t>Nem lakóingatlan bérbeadása</t>
  </si>
  <si>
    <t xml:space="preserve">Nem lakóingatlan bérbeadása </t>
  </si>
  <si>
    <t xml:space="preserve">Működési és felhalmozási célú támogatásértékű bevételek (intézményfinanszírozás) </t>
  </si>
  <si>
    <t xml:space="preserve">Generali Biztosító </t>
  </si>
  <si>
    <t xml:space="preserve">Önkormányzati Tűzoltóság Létavértes </t>
  </si>
  <si>
    <t>Város-, községgazdálkodási m.n.s. szolgáltatások</t>
  </si>
  <si>
    <t xml:space="preserve">Intézményfinanszírozás </t>
  </si>
  <si>
    <t xml:space="preserve">Város és községgazd. </t>
  </si>
  <si>
    <t xml:space="preserve">Helyi önkormányzattól átvett (intézményfinanszírozás) </t>
  </si>
  <si>
    <t xml:space="preserve">RESZ + FHT. </t>
  </si>
  <si>
    <t xml:space="preserve">Ápolási díj normatív </t>
  </si>
  <si>
    <t xml:space="preserve">Rendszeres gyermekvédelmi támogatás </t>
  </si>
  <si>
    <t>II/A. melléklet a 6/2012. (III. 6.) önkormányzati rendelethez</t>
  </si>
  <si>
    <t xml:space="preserve">12. melléklet 6/2012. (III. 6.) önkormányzati rendelethez </t>
  </si>
  <si>
    <t xml:space="preserve">Önkormányzati hivatal működési támogatása </t>
  </si>
  <si>
    <t xml:space="preserve">Településüzemeltetéshez kapcsolódó feladat támogatás </t>
  </si>
  <si>
    <t xml:space="preserve">Óvodapedagógusok és munkájukat segítők bértámogatása </t>
  </si>
  <si>
    <t xml:space="preserve">Óvodai működtetés támogatása </t>
  </si>
  <si>
    <t xml:space="preserve">Gyermekétkeztetési feladat támogatása </t>
  </si>
  <si>
    <t xml:space="preserve">Hozzájárulás pénzbeli szoiális sélra </t>
  </si>
  <si>
    <t xml:space="preserve">Időskorúak nappali intézményi célra támogatás </t>
  </si>
  <si>
    <t xml:space="preserve">Bentlakásos intézmény kötelező foglalkoztatottak bértámogatása </t>
  </si>
  <si>
    <t xml:space="preserve">Lakott külterületek támogatása </t>
  </si>
  <si>
    <t xml:space="preserve">Könyvtári feladatok támogatása </t>
  </si>
  <si>
    <t xml:space="preserve">Egyéb kötelező feladatok támogatása </t>
  </si>
  <si>
    <t xml:space="preserve">LÉTALAP támogatás </t>
  </si>
  <si>
    <t xml:space="preserve">Központosított támogatás </t>
  </si>
  <si>
    <t xml:space="preserve">Központi támogatás </t>
  </si>
  <si>
    <t xml:space="preserve">ÖNKORMÁNYZAT bevétele forrásonként 
2013.évi eredeti  előirányzat </t>
  </si>
  <si>
    <t>1/A. melléklet a .../2013. (… . … .) önkormányzati rendelethez</t>
  </si>
  <si>
    <t>I/A. melléklet a .../2013. (……..) önkormányzati rendelethez</t>
  </si>
  <si>
    <t xml:space="preserve">ÓVODA bevétele forrásonként 
2012.évi eredeti  előirányzat </t>
  </si>
  <si>
    <t>1/B. melléklet .../2013. (……..) önkormányzati rendelethez</t>
  </si>
  <si>
    <t xml:space="preserve">ÖNKORMÁNYZAT 2013. évi költségvetés - személyi jellegű  kiadások és munkaadót terhelő járulékok </t>
  </si>
  <si>
    <t>I/B. melléklet .../2013. (……...) önkormányzati rendelethez</t>
  </si>
  <si>
    <t>II/B. melléklet .../2013. (……..) önkormányzati rendelethez</t>
  </si>
  <si>
    <t xml:space="preserve">ÓVODA 2013. évi költségvetés - személyi jellegű  kiadások és munkaadót terhelő járulékok </t>
  </si>
  <si>
    <t>I/C. melléklet a .../2013. (……..) önkormányzati rendelethez</t>
  </si>
  <si>
    <t xml:space="preserve">ÖNKORMÁNYZAT 2013. évi költségvetés  dologi kiadások </t>
  </si>
  <si>
    <t>III/C. melléklet a .../2013. (…...) önkormányzati rendelethez</t>
  </si>
  <si>
    <t xml:space="preserve">Polgármesteri Hivatal 2013. évi költségvetés  dologi kiadások </t>
  </si>
  <si>
    <t xml:space="preserve">ÓVODA 2013. évi költségvetés  dologi kiadások és önkormányzat által folyósított ellátások </t>
  </si>
  <si>
    <t xml:space="preserve">ÖNKORMÁNYZAT kiadása szakfeladatonként 
2013. évi eredeti előirányzat </t>
  </si>
  <si>
    <t xml:space="preserve">I/D.melléklet .../2013. (…...) önkormányzati rendelethez </t>
  </si>
  <si>
    <t>Közfoglalkoztatás, Startmunka</t>
  </si>
  <si>
    <t xml:space="preserve">Óvoda-Bölcsőde </t>
  </si>
  <si>
    <t xml:space="preserve">Közutak fenntartása </t>
  </si>
  <si>
    <t xml:space="preserve">ÖNKORMÁNYZAT (ELEMI) kiadása szakfeladatonként 
2013. évi eredeti előirányzat </t>
  </si>
  <si>
    <t xml:space="preserve">10. melléklet .../2013. (……….) önkormányzati rendelethez </t>
  </si>
  <si>
    <t xml:space="preserve">Közcélú foglalkoztatás, Startmunka </t>
  </si>
  <si>
    <t xml:space="preserve">Közgyógy (méltányosági) </t>
  </si>
  <si>
    <t xml:space="preserve">Polgármesteri Hivatal kiadása szakfeladatonként 
2013. évi eredeti előirányzat </t>
  </si>
  <si>
    <t xml:space="preserve">2. melléklet .../2013. (……...) önkormányzati rendelethez </t>
  </si>
  <si>
    <t xml:space="preserve">3. melléklet .../2013. (……...) önkormányzati rendelethez </t>
  </si>
  <si>
    <t xml:space="preserve">ÓVODA kiadása szakfeladatonként 
2013. évi eredeti előirányzat </t>
  </si>
  <si>
    <t xml:space="preserve">Óvodai intézményi étkeztetés </t>
  </si>
  <si>
    <t>8. melléklet a .../2013. (……...) önkormányzati rendelethez</t>
  </si>
  <si>
    <t>Gondozási Központ és Község Könyvtár összesen:</t>
  </si>
  <si>
    <t xml:space="preserve">Önkormányzati és konyhai dolgozók </t>
  </si>
  <si>
    <t xml:space="preserve">2013. évi  költségvetés  -  Önkormányzat létszámkerete </t>
  </si>
  <si>
    <t>4. melléklet .../2013. (……..) önkormányzati rendelethez</t>
  </si>
  <si>
    <t xml:space="preserve">Lét-A-Med Zrt. </t>
  </si>
  <si>
    <t>Társulásban lévő intézménynek és Zrt.-nek</t>
  </si>
  <si>
    <t>9. melléklet .../2013. (………...) önkormányzati rendelethez</t>
  </si>
  <si>
    <t xml:space="preserve">Tormaút </t>
  </si>
  <si>
    <t xml:space="preserve">Startmunka (kistérség felé) </t>
  </si>
  <si>
    <t xml:space="preserve">Az önkormányzat 2013. évi felhalmozási bevételei és kiadásai forrásonként és feladatonként </t>
  </si>
  <si>
    <t>5. melléklet .../2013. (……….) önkormányzati rendelethez</t>
  </si>
  <si>
    <t>- Szennyvíz lakossági befizetések</t>
  </si>
  <si>
    <t xml:space="preserve">Napelempark támogatás EU </t>
  </si>
  <si>
    <t xml:space="preserve">Hősszivattyú (GEOFÜT) iskolából visszaadásából bevétel </t>
  </si>
  <si>
    <t xml:space="preserve">Biokazán (óvodába és konyhára beszerzése) </t>
  </si>
  <si>
    <t xml:space="preserve">Szennyvíz lakossági befizetés önerő </t>
  </si>
  <si>
    <t xml:space="preserve">"Kertakalja" csatorna tervezési díja (Bajcsy utca építési beruházásának folytatása) </t>
  </si>
  <si>
    <t xml:space="preserve">Építő közösségek projekt </t>
  </si>
  <si>
    <t xml:space="preserve">Kerékpártároló kialakítása az iskolában </t>
  </si>
  <si>
    <t xml:space="preserve">Óvodai eszközfejlesztés projekt </t>
  </si>
  <si>
    <t xml:space="preserve">Egészségügyi alapellátás fejlesztése Monostorpályiban </t>
  </si>
  <si>
    <t xml:space="preserve">Könyvtári szolg. (TIOP 1.2.3.-11/1-2012-0420) </t>
  </si>
  <si>
    <t xml:space="preserve">Kerékpáros közlekedést segítő projekt </t>
  </si>
  <si>
    <t xml:space="preserve">Iskolai és utánpótlás sport infrasturkúra-fejlesztsée, felújítása (Tornaterem felúítása </t>
  </si>
  <si>
    <t xml:space="preserve">Ivóvízminőségjavító program </t>
  </si>
  <si>
    <t xml:space="preserve">Közbiztonság növelését szolgáló fejlesztések megvalósítása (térfigyelő rendszer kiépítése) </t>
  </si>
  <si>
    <t xml:space="preserve">Egészségre nevelő és szemléletformáló életmódprogramok projekt </t>
  </si>
  <si>
    <t xml:space="preserve">Napelemek felhelyezése intézményekre </t>
  </si>
  <si>
    <t xml:space="preserve">Buszvárók építése ("Értől az óceánik" megn.pályázat, ÉAOP- 3.1.4/A-11) </t>
  </si>
  <si>
    <t xml:space="preserve">Óvoda bővítése (nevelési intézmények fejlesztése, ÉAOP-4.1.1/A-11-2012-0018) </t>
  </si>
  <si>
    <t xml:space="preserve">Napelempark kialakítása a "Tanítóföldön" (ebből 350 E Ft az ingatlan megosztási, művelési ágból való kivételi és egyéb hatósági díjai) </t>
  </si>
  <si>
    <t xml:space="preserve">Gondozási központ és községi könyvtárnak a Gondozási Központ épületének felújítása </t>
  </si>
  <si>
    <t xml:space="preserve">Startmunka programok (4 db: mezőgazdasági utak rendbetétele, mezőgazdasági projekt, illegális hulladéklerakók felszámolása, egyéb értékmegőrző projekt) </t>
  </si>
  <si>
    <t>2013. évi költségvetés</t>
  </si>
  <si>
    <t>2016.év</t>
  </si>
  <si>
    <t xml:space="preserve">Gondozási Központ és Községi Könyvtár </t>
  </si>
  <si>
    <t xml:space="preserve">Egységes óvoda-bölcsőde </t>
  </si>
  <si>
    <t xml:space="preserve">Monostropályi Község Önkormányzat
Finanszírozási ütemterve intézményenként
Bevétel és Kiadás 2013.évi eredeti előirányzat </t>
  </si>
  <si>
    <t xml:space="preserve">Önkormányzat </t>
  </si>
  <si>
    <t xml:space="preserve">1. melléklet a .../2013. (……….) önkormányzati rendelethez </t>
  </si>
  <si>
    <t xml:space="preserve">2011. évi teljesítés </t>
  </si>
  <si>
    <t xml:space="preserve">2012. évi teljesítés (várható) </t>
  </si>
  <si>
    <t xml:space="preserve">2013.évi eredeti előirányzat </t>
  </si>
  <si>
    <t xml:space="preserve">Óvoda - Bölcsőde mérlege bevételi forrásonként és kiadási előirányzatonként </t>
  </si>
  <si>
    <t xml:space="preserve">Polgármesteri Hivatal mérlege bevételi forrásonként és kiadási előirányzatonként </t>
  </si>
  <si>
    <t xml:space="preserve">Gondozási Központ és Községi Könyvtár mérlege bevételi forrásonként és kiadási előirányzatonként </t>
  </si>
  <si>
    <t>III/A. melléklet a .../2013. (……..) önkormányzati rendelethez</t>
  </si>
  <si>
    <t>X.</t>
  </si>
  <si>
    <t xml:space="preserve">Az önkormányzati hivatal müködtetésének támogatása az önkormányzat állami támogatás számlára érkezik, melynek összege 23.599 E Ft. Az önkormányzat elemi költségvetésébe jelenik meg, az polgármesteri hivatal ezt, mint intézményfinanszirozás kapja meg. </t>
  </si>
  <si>
    <t xml:space="preserve">az óvoda- bölcsőde müködtetésének támogatása az önkormányzat állami támogatás számlára érkezik, melynek összege 30.694 E Ft. Az önkormányzat elemi költségvetésébe jelenik meg, az intézmény ezt, mint intézményfinanszirozás kapja meg. A 30.694 E Ft-ból 20.608 E Ft az óvodapedagógus és munkájukat segítők bértámogatása 26.608 E Ft, óvoda müködtetés támogatása 4.086 E Ft. </t>
  </si>
  <si>
    <t xml:space="preserve">Kötelezően foglalkoztatott szakdolgozók és int.vez.bértámogatása az önkormányzat állami számlájára érkezik, összege 20.848 E Ft, ez az összeg 8 főre lett megállapítva, mivel 23 fő ellátottat írtunk igényléskor, de erről majd le kell mondani 2 főt, mert nem kaptunk meg a támogatást a 7 főre (plussz szobákra). </t>
  </si>
  <si>
    <t xml:space="preserve">Napelempark </t>
  </si>
  <si>
    <t xml:space="preserve">Településfejlesztés </t>
  </si>
  <si>
    <t xml:space="preserve">Az óvoda és bölcsőde létszámánál a személyi juttatásokba nem lett beleszámolva 1 fő, aki GYES-en van, de az itteni létszámtábla őt is tartalmazza. </t>
  </si>
  <si>
    <t xml:space="preserve">Szakmai anyag, kisértékű tárgyi eszközök, szellemi termékek (játékokat is tartalmaz) </t>
  </si>
  <si>
    <t xml:space="preserve">Háziorvosi tevékenység </t>
  </si>
  <si>
    <t>Központi Ktgv.i szervtől átvett</t>
  </si>
  <si>
    <t xml:space="preserve">ÖNKORMÁNYZAT (ELEMI) bevétele forrásonként 
2013.évi eredeti  előirányzat </t>
  </si>
  <si>
    <t>III/B. melléklet .../2013. (……...) önkormányzati rendelethez</t>
  </si>
  <si>
    <t xml:space="preserve">ÖNKORMÁNYZAT (ELEMI) 2013. évi költségvetés - személyi jellegű  kiadások és munkaadót terhelő járulékok </t>
  </si>
  <si>
    <t>I. Cím</t>
  </si>
  <si>
    <t xml:space="preserve">POLGÁRMESTERI HIVATAL bevétele forrásonként 
2013.évi eredeti  előirányzat </t>
  </si>
  <si>
    <t xml:space="preserve">POLGÁRMESTERI HIVATAL 2013. évi költségvetés - személyi jellegű  kiadások és munkaadót terhelő járulékok </t>
  </si>
  <si>
    <t xml:space="preserve">IV-D. melléklet .../2013. (……...) önkormányzati rendelethez </t>
  </si>
  <si>
    <t>IV/A. melléklet a .../2013. (……..) önkormányzati rendelethez</t>
  </si>
  <si>
    <t>IV. Cím</t>
  </si>
  <si>
    <t>IV/B. melléklet .../2013. (……..) önkormányzati rendelethez</t>
  </si>
  <si>
    <t>IV/C. cím</t>
  </si>
  <si>
    <t>II. Cím</t>
  </si>
  <si>
    <t xml:space="preserve">GONDOZÁSI KÖZPONT ÉS KÖZSÉGI KÖNYVTÁR bevétele forrásonként 
2013.évi eredeti  előirányzat </t>
  </si>
  <si>
    <t xml:space="preserve">GONDOZÁSI KÖZPONT ÉS KÖZSÉGI KÖNYVTÁR 2013. évi költségvetés - személyi jellegű  kiadások és munkaadót terhelő járulékok </t>
  </si>
  <si>
    <t xml:space="preserve">Gondozási Központ és Községi Könyvtár 2013. évi költségvetés  dologi kiadások és önkormányzat által folyósított ellátások </t>
  </si>
  <si>
    <t xml:space="preserve">Gondozási Központ és Községi Könyvtár kiadása szakfeladatonként 
2013. évi eredeti előirányzat </t>
  </si>
  <si>
    <t>6. melléklet .../2013. (………..) önkormányzati rendelethez</t>
  </si>
  <si>
    <t>Monostorpályi Község Önkormányzat 2013. évi költségvetése több éves kihatással járó kötelezettségek</t>
  </si>
  <si>
    <t>7. melléklet .../2013. (……..) önkormányzati rendelethez</t>
  </si>
  <si>
    <t xml:space="preserve">12.melléklet 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</si>
</sst>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mmm/yyyy"/>
    <numFmt numFmtId="169" formatCode="0.0000"/>
    <numFmt numFmtId="170" formatCode="0.000"/>
    <numFmt numFmtId="171" formatCode="0.0"/>
    <numFmt numFmtId="172" formatCode="[$€-2]\ #\ ##,000_);[Red]\([$€-2]\ #\ ##,000\)"/>
  </numFmts>
  <fonts count="100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8"/>
      <name val="Arial CE"/>
      <family val="0"/>
    </font>
    <font>
      <sz val="10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12"/>
      <name val="Times New Roman CE"/>
      <family val="1"/>
    </font>
    <font>
      <b/>
      <sz val="20"/>
      <name val="Times New Roman CE"/>
      <family val="0"/>
    </font>
    <font>
      <b/>
      <sz val="12"/>
      <name val="Times New Roman CE"/>
      <family val="1"/>
    </font>
    <font>
      <b/>
      <sz val="26"/>
      <name val="Times New Roman CE"/>
      <family val="1"/>
    </font>
    <font>
      <sz val="36"/>
      <name val="Times New Roman CE"/>
      <family val="1"/>
    </font>
    <font>
      <sz val="16"/>
      <name val="Times New Roman CE"/>
      <family val="1"/>
    </font>
    <font>
      <sz val="72"/>
      <name val="Times New Roman CE"/>
      <family val="1"/>
    </font>
    <font>
      <sz val="33"/>
      <name val="Times New Roman CE"/>
      <family val="1"/>
    </font>
    <font>
      <b/>
      <sz val="36"/>
      <name val="Times New Roman CE"/>
      <family val="1"/>
    </font>
    <font>
      <sz val="26"/>
      <name val="Times New Roman CE"/>
      <family val="1"/>
    </font>
    <font>
      <b/>
      <u val="single"/>
      <sz val="72"/>
      <name val="Times New Roman CE"/>
      <family val="1"/>
    </font>
    <font>
      <b/>
      <sz val="72"/>
      <name val="Times New Roman CE"/>
      <family val="1"/>
    </font>
    <font>
      <b/>
      <i/>
      <sz val="36"/>
      <name val="Times New Roman CE"/>
      <family val="1"/>
    </font>
    <font>
      <b/>
      <sz val="48"/>
      <name val="Times New Roman CE"/>
      <family val="0"/>
    </font>
    <font>
      <sz val="48"/>
      <name val="Times New Roman CE"/>
      <family val="1"/>
    </font>
    <font>
      <i/>
      <sz val="48"/>
      <name val="Times New Roman CE"/>
      <family val="1"/>
    </font>
    <font>
      <i/>
      <sz val="48"/>
      <color indexed="10"/>
      <name val="Times New Roman CE"/>
      <family val="1"/>
    </font>
    <font>
      <b/>
      <sz val="48"/>
      <color indexed="10"/>
      <name val="Times New Roman CE"/>
      <family val="1"/>
    </font>
    <font>
      <sz val="12"/>
      <color indexed="10"/>
      <name val="Times New Roman CE"/>
      <family val="1"/>
    </font>
    <font>
      <sz val="48"/>
      <color indexed="53"/>
      <name val="Times New Roman CE"/>
      <family val="1"/>
    </font>
    <font>
      <b/>
      <sz val="48"/>
      <color indexed="53"/>
      <name val="Times New Roman CE"/>
      <family val="1"/>
    </font>
    <font>
      <sz val="12"/>
      <color indexed="53"/>
      <name val="Times New Roman CE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sz val="1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30"/>
      <name val="Times New Roman"/>
      <family val="1"/>
    </font>
    <font>
      <sz val="30"/>
      <name val="Times New Roman"/>
      <family val="1"/>
    </font>
    <font>
      <i/>
      <sz val="3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7"/>
      <name val="Times New Roman"/>
      <family val="1"/>
    </font>
    <font>
      <b/>
      <sz val="36"/>
      <name val="Times New Roman"/>
      <family val="1"/>
    </font>
    <font>
      <sz val="24"/>
      <name val="Times New Roman"/>
      <family val="1"/>
    </font>
    <font>
      <sz val="20"/>
      <color indexed="10"/>
      <name val="Times New Roman"/>
      <family val="1"/>
    </font>
    <font>
      <b/>
      <sz val="2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6"/>
      <color indexed="10"/>
      <name val="Times New Roman"/>
      <family val="1"/>
    </font>
    <font>
      <sz val="24"/>
      <color indexed="10"/>
      <name val="Times New Roman"/>
      <family val="1"/>
    </font>
    <font>
      <b/>
      <sz val="16"/>
      <color indexed="10"/>
      <name val="Times New Roman"/>
      <family val="1"/>
    </font>
    <font>
      <sz val="26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6"/>
      <color rgb="FFFF0000"/>
      <name val="Times New Roman"/>
      <family val="1"/>
    </font>
    <font>
      <sz val="10"/>
      <color rgb="FFFF0000"/>
      <name val="Times New Roman"/>
      <family val="1"/>
    </font>
    <font>
      <sz val="24"/>
      <color rgb="FFFF0000"/>
      <name val="Times New Roman"/>
      <family val="1"/>
    </font>
    <font>
      <sz val="20"/>
      <color rgb="FFFF0000"/>
      <name val="Times New Roman"/>
      <family val="1"/>
    </font>
    <font>
      <b/>
      <sz val="16"/>
      <color rgb="FFFF0000"/>
      <name val="Times New Roman"/>
      <family val="1"/>
    </font>
    <font>
      <sz val="26"/>
      <color rgb="FFFF0000"/>
      <name val="Times New Roman CE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20" borderId="1" applyNumberFormat="0" applyAlignment="0" applyProtection="0"/>
    <xf numFmtId="0" fontId="80" fillId="0" borderId="0" applyNumberFormat="0" applyFill="0" applyBorder="0" applyAlignment="0" applyProtection="0"/>
    <xf numFmtId="0" fontId="81" fillId="0" borderId="2" applyNumberFormat="0" applyFill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3" fillId="0" borderId="0" applyNumberFormat="0" applyFill="0" applyBorder="0" applyAlignment="0" applyProtection="0"/>
    <xf numFmtId="0" fontId="8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0" fillId="22" borderId="7" applyNumberFormat="0" applyFont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87" fillId="29" borderId="0" applyNumberFormat="0" applyBorder="0" applyAlignment="0" applyProtection="0"/>
    <xf numFmtId="0" fontId="88" fillId="30" borderId="8" applyNumberFormat="0" applyAlignment="0" applyProtection="0"/>
    <xf numFmtId="0" fontId="16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9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31" borderId="0" applyNumberFormat="0" applyBorder="0" applyAlignment="0" applyProtection="0"/>
    <xf numFmtId="0" fontId="92" fillId="32" borderId="0" applyNumberFormat="0" applyBorder="0" applyAlignment="0" applyProtection="0"/>
    <xf numFmtId="0" fontId="93" fillId="30" borderId="1" applyNumberFormat="0" applyAlignment="0" applyProtection="0"/>
    <xf numFmtId="9" fontId="0" fillId="0" borderId="0" applyFont="0" applyFill="0" applyBorder="0" applyAlignment="0" applyProtection="0"/>
  </cellStyleXfs>
  <cellXfs count="588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0" fontId="13" fillId="0" borderId="10" xfId="57" applyFont="1" applyBorder="1">
      <alignment/>
      <protection/>
    </xf>
    <xf numFmtId="0" fontId="13" fillId="0" borderId="10" xfId="57" applyFont="1" applyBorder="1" applyAlignment="1">
      <alignment horizontal="center"/>
      <protection/>
    </xf>
    <xf numFmtId="0" fontId="13" fillId="0" borderId="11" xfId="57" applyFont="1" applyBorder="1">
      <alignment/>
      <protection/>
    </xf>
    <xf numFmtId="49" fontId="13" fillId="0" borderId="10" xfId="57" applyNumberFormat="1" applyFont="1" applyBorder="1">
      <alignment/>
      <protection/>
    </xf>
    <xf numFmtId="49" fontId="12" fillId="0" borderId="10" xfId="57" applyNumberFormat="1" applyFont="1" applyBorder="1" applyAlignment="1">
      <alignment horizontal="right"/>
      <protection/>
    </xf>
    <xf numFmtId="0" fontId="12" fillId="0" borderId="10" xfId="57" applyFont="1" applyBorder="1">
      <alignment/>
      <protection/>
    </xf>
    <xf numFmtId="0" fontId="17" fillId="0" borderId="0" xfId="58" applyFont="1" applyFill="1" applyAlignment="1">
      <alignment vertical="center"/>
      <protection/>
    </xf>
    <xf numFmtId="0" fontId="18" fillId="33" borderId="10" xfId="58" applyFont="1" applyFill="1" applyBorder="1" applyAlignment="1">
      <alignment horizontal="center" vertical="center" wrapText="1"/>
      <protection/>
    </xf>
    <xf numFmtId="0" fontId="19" fillId="0" borderId="0" xfId="58" applyFont="1" applyFill="1" applyAlignment="1">
      <alignment vertical="center"/>
      <protection/>
    </xf>
    <xf numFmtId="3" fontId="21" fillId="0" borderId="10" xfId="58" applyNumberFormat="1" applyFont="1" applyFill="1" applyBorder="1" applyAlignment="1">
      <alignment vertical="center"/>
      <protection/>
    </xf>
    <xf numFmtId="3" fontId="21" fillId="0" borderId="10" xfId="56" applyNumberFormat="1" applyFont="1" applyFill="1" applyBorder="1" applyAlignment="1">
      <alignment vertical="center"/>
      <protection/>
    </xf>
    <xf numFmtId="0" fontId="22" fillId="0" borderId="0" xfId="58" applyFont="1" applyFill="1" applyAlignment="1">
      <alignment vertical="center"/>
      <protection/>
    </xf>
    <xf numFmtId="0" fontId="23" fillId="0" borderId="0" xfId="58" applyFont="1" applyFill="1" applyAlignment="1">
      <alignment vertical="center"/>
      <protection/>
    </xf>
    <xf numFmtId="0" fontId="24" fillId="0" borderId="0" xfId="58" applyFont="1" applyFill="1" applyAlignment="1">
      <alignment vertical="center"/>
      <protection/>
    </xf>
    <xf numFmtId="3" fontId="21" fillId="0" borderId="10" xfId="58" applyNumberFormat="1" applyFont="1" applyFill="1" applyBorder="1" applyAlignment="1">
      <alignment horizontal="center" vertical="center"/>
      <protection/>
    </xf>
    <xf numFmtId="0" fontId="20" fillId="0" borderId="10" xfId="58" applyFont="1" applyFill="1" applyBorder="1" applyAlignment="1">
      <alignment horizontal="left" vertical="center"/>
      <protection/>
    </xf>
    <xf numFmtId="3" fontId="25" fillId="33" borderId="10" xfId="58" applyNumberFormat="1" applyFont="1" applyFill="1" applyBorder="1" applyAlignment="1">
      <alignment horizontal="right" vertical="center"/>
      <protection/>
    </xf>
    <xf numFmtId="0" fontId="22" fillId="33" borderId="0" xfId="58" applyFont="1" applyFill="1" applyAlignment="1">
      <alignment vertical="center"/>
      <protection/>
    </xf>
    <xf numFmtId="3" fontId="26" fillId="0" borderId="0" xfId="58" applyNumberFormat="1" applyFont="1" applyFill="1" applyAlignment="1">
      <alignment vertical="center"/>
      <protection/>
    </xf>
    <xf numFmtId="0" fontId="26" fillId="0" borderId="0" xfId="58" applyFont="1" applyFill="1" applyAlignment="1">
      <alignment vertical="center"/>
      <protection/>
    </xf>
    <xf numFmtId="3" fontId="17" fillId="0" borderId="0" xfId="58" applyNumberFormat="1" applyFont="1" applyFill="1" applyAlignment="1">
      <alignment vertical="center"/>
      <protection/>
    </xf>
    <xf numFmtId="3" fontId="18" fillId="33" borderId="12" xfId="58" applyNumberFormat="1" applyFont="1" applyFill="1" applyBorder="1" applyAlignment="1">
      <alignment horizontal="center" vertical="center"/>
      <protection/>
    </xf>
    <xf numFmtId="3" fontId="18" fillId="33" borderId="13" xfId="58" applyNumberFormat="1" applyFont="1" applyFill="1" applyBorder="1" applyAlignment="1">
      <alignment horizontal="center" vertical="center"/>
      <protection/>
    </xf>
    <xf numFmtId="0" fontId="25" fillId="33" borderId="10" xfId="58" applyFont="1" applyFill="1" applyBorder="1" applyAlignment="1">
      <alignment horizontal="center" vertical="center" wrapText="1"/>
      <protection/>
    </xf>
    <xf numFmtId="0" fontId="25" fillId="0" borderId="10" xfId="58" applyFont="1" applyFill="1" applyBorder="1" applyAlignment="1">
      <alignment horizontal="right" vertical="center"/>
      <protection/>
    </xf>
    <xf numFmtId="3" fontId="31" fillId="0" borderId="10" xfId="58" applyNumberFormat="1" applyFont="1" applyFill="1" applyBorder="1" applyAlignment="1">
      <alignment vertical="center"/>
      <protection/>
    </xf>
    <xf numFmtId="3" fontId="31" fillId="0" borderId="10" xfId="56" applyNumberFormat="1" applyFont="1" applyFill="1" applyBorder="1" applyAlignment="1">
      <alignment vertical="center"/>
      <protection/>
    </xf>
    <xf numFmtId="3" fontId="31" fillId="0" borderId="10" xfId="58" applyNumberFormat="1" applyFont="1" applyFill="1" applyBorder="1" applyAlignment="1">
      <alignment horizontal="center" vertical="center"/>
      <protection/>
    </xf>
    <xf numFmtId="3" fontId="30" fillId="33" borderId="10" xfId="58" applyNumberFormat="1" applyFont="1" applyFill="1" applyBorder="1" applyAlignment="1">
      <alignment horizontal="right" vertical="center"/>
      <protection/>
    </xf>
    <xf numFmtId="3" fontId="31" fillId="0" borderId="10" xfId="56" applyNumberFormat="1" applyFont="1" applyFill="1" applyBorder="1" applyAlignment="1">
      <alignment horizontal="right" vertical="center"/>
      <protection/>
    </xf>
    <xf numFmtId="3" fontId="32" fillId="0" borderId="10" xfId="58" applyNumberFormat="1" applyFont="1" applyFill="1" applyBorder="1" applyAlignment="1">
      <alignment horizontal="center" vertical="center"/>
      <protection/>
    </xf>
    <xf numFmtId="3" fontId="33" fillId="0" borderId="10" xfId="58" applyNumberFormat="1" applyFont="1" applyFill="1" applyBorder="1" applyAlignment="1">
      <alignment horizontal="center" vertical="center"/>
      <protection/>
    </xf>
    <xf numFmtId="3" fontId="30" fillId="34" borderId="10" xfId="58" applyNumberFormat="1" applyFont="1" applyFill="1" applyBorder="1" applyAlignment="1">
      <alignment vertical="center"/>
      <protection/>
    </xf>
    <xf numFmtId="0" fontId="18" fillId="34" borderId="13" xfId="58" applyFont="1" applyFill="1" applyBorder="1" applyAlignment="1">
      <alignment vertical="center"/>
      <protection/>
    </xf>
    <xf numFmtId="0" fontId="18" fillId="34" borderId="10" xfId="58" applyFont="1" applyFill="1" applyBorder="1" applyAlignment="1">
      <alignment vertical="center"/>
      <protection/>
    </xf>
    <xf numFmtId="0" fontId="30" fillId="34" borderId="10" xfId="58" applyFont="1" applyFill="1" applyBorder="1" applyAlignment="1">
      <alignment vertical="center"/>
      <protection/>
    </xf>
    <xf numFmtId="3" fontId="30" fillId="34" borderId="10" xfId="58" applyNumberFormat="1" applyFont="1" applyFill="1" applyBorder="1" applyAlignment="1">
      <alignment vertical="center" wrapText="1"/>
      <protection/>
    </xf>
    <xf numFmtId="3" fontId="30" fillId="34" borderId="14" xfId="58" applyNumberFormat="1" applyFont="1" applyFill="1" applyBorder="1" applyAlignment="1">
      <alignment vertical="center"/>
      <protection/>
    </xf>
    <xf numFmtId="3" fontId="30" fillId="34" borderId="13" xfId="58" applyNumberFormat="1" applyFont="1" applyFill="1" applyBorder="1" applyAlignment="1">
      <alignment vertical="center"/>
      <protection/>
    </xf>
    <xf numFmtId="0" fontId="25" fillId="0" borderId="10" xfId="58" applyFont="1" applyFill="1" applyBorder="1" applyAlignment="1">
      <alignment horizontal="left" vertical="center" wrapText="1"/>
      <protection/>
    </xf>
    <xf numFmtId="0" fontId="4" fillId="33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3" fontId="34" fillId="34" borderId="10" xfId="58" applyNumberFormat="1" applyFont="1" applyFill="1" applyBorder="1" applyAlignment="1">
      <alignment vertical="center"/>
      <protection/>
    </xf>
    <xf numFmtId="0" fontId="35" fillId="0" borderId="0" xfId="58" applyFont="1" applyFill="1" applyAlignment="1">
      <alignment vertical="center"/>
      <protection/>
    </xf>
    <xf numFmtId="3" fontId="31" fillId="35" borderId="10" xfId="58" applyNumberFormat="1" applyFont="1" applyFill="1" applyBorder="1" applyAlignment="1">
      <alignment horizontal="right" vertical="center"/>
      <protection/>
    </xf>
    <xf numFmtId="3" fontId="36" fillId="0" borderId="10" xfId="58" applyNumberFormat="1" applyFont="1" applyFill="1" applyBorder="1" applyAlignment="1">
      <alignment horizontal="center" vertical="center"/>
      <protection/>
    </xf>
    <xf numFmtId="3" fontId="37" fillId="34" borderId="10" xfId="58" applyNumberFormat="1" applyFont="1" applyFill="1" applyBorder="1" applyAlignment="1">
      <alignment vertical="center"/>
      <protection/>
    </xf>
    <xf numFmtId="3" fontId="38" fillId="0" borderId="0" xfId="58" applyNumberFormat="1" applyFont="1" applyFill="1" applyAlignment="1">
      <alignment vertical="center"/>
      <protection/>
    </xf>
    <xf numFmtId="3" fontId="31" fillId="0" borderId="0" xfId="58" applyNumberFormat="1" applyFont="1" applyFill="1" applyAlignment="1">
      <alignment vertical="center"/>
      <protection/>
    </xf>
    <xf numFmtId="0" fontId="41" fillId="0" borderId="10" xfId="0" applyFont="1" applyBorder="1" applyAlignment="1">
      <alignment horizontal="center" vertical="center" wrapText="1"/>
    </xf>
    <xf numFmtId="3" fontId="25" fillId="34" borderId="10" xfId="58" applyNumberFormat="1" applyFont="1" applyFill="1" applyBorder="1" applyAlignment="1">
      <alignment horizontal="center" vertical="center"/>
      <protection/>
    </xf>
    <xf numFmtId="0" fontId="25" fillId="33" borderId="10" xfId="58" applyFont="1" applyFill="1" applyBorder="1" applyAlignment="1">
      <alignment horizontal="center" vertical="center" wrapText="1"/>
      <protection/>
    </xf>
    <xf numFmtId="3" fontId="25" fillId="33" borderId="10" xfId="58" applyNumberFormat="1" applyFont="1" applyFill="1" applyBorder="1" applyAlignment="1">
      <alignment horizontal="center" vertical="center"/>
      <protection/>
    </xf>
    <xf numFmtId="3" fontId="13" fillId="0" borderId="10" xfId="57" applyNumberFormat="1" applyFont="1" applyBorder="1">
      <alignment/>
      <protection/>
    </xf>
    <xf numFmtId="0" fontId="94" fillId="36" borderId="10" xfId="57" applyFont="1" applyFill="1" applyBorder="1">
      <alignment/>
      <protection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2" fillId="37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4" fillId="37" borderId="0" xfId="0" applyFont="1" applyFill="1" applyAlignment="1">
      <alignment/>
    </xf>
    <xf numFmtId="0" fontId="95" fillId="0" borderId="0" xfId="0" applyFont="1" applyAlignment="1">
      <alignment/>
    </xf>
    <xf numFmtId="0" fontId="5" fillId="0" borderId="0" xfId="0" applyFont="1" applyAlignment="1">
      <alignment wrapText="1"/>
    </xf>
    <xf numFmtId="0" fontId="7" fillId="0" borderId="10" xfId="0" applyFont="1" applyBorder="1" applyAlignment="1">
      <alignment horizontal="right"/>
    </xf>
    <xf numFmtId="3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8" fillId="0" borderId="0" xfId="0" applyFont="1" applyBorder="1" applyAlignment="1">
      <alignment horizontal="center" wrapText="1"/>
    </xf>
    <xf numFmtId="0" fontId="4" fillId="38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right"/>
    </xf>
    <xf numFmtId="0" fontId="1" fillId="38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38" borderId="0" xfId="0" applyFont="1" applyFill="1" applyAlignment="1">
      <alignment/>
    </xf>
    <xf numFmtId="0" fontId="2" fillId="38" borderId="10" xfId="0" applyFont="1" applyFill="1" applyBorder="1" applyAlignment="1">
      <alignment horizontal="right"/>
    </xf>
    <xf numFmtId="0" fontId="4" fillId="39" borderId="10" xfId="0" applyFont="1" applyFill="1" applyBorder="1" applyAlignment="1">
      <alignment/>
    </xf>
    <xf numFmtId="0" fontId="4" fillId="39" borderId="13" xfId="0" applyFont="1" applyFill="1" applyBorder="1" applyAlignment="1">
      <alignment/>
    </xf>
    <xf numFmtId="0" fontId="4" fillId="39" borderId="14" xfId="0" applyFont="1" applyFill="1" applyBorder="1" applyAlignment="1">
      <alignment/>
    </xf>
    <xf numFmtId="0" fontId="4" fillId="39" borderId="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7" fillId="40" borderId="10" xfId="0" applyFont="1" applyFill="1" applyBorder="1" applyAlignment="1">
      <alignment horizontal="right"/>
    </xf>
    <xf numFmtId="0" fontId="4" fillId="36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5" fillId="33" borderId="13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10" xfId="57" applyFont="1" applyBorder="1" applyAlignment="1">
      <alignment horizontal="center"/>
      <protection/>
    </xf>
    <xf numFmtId="0" fontId="25" fillId="33" borderId="12" xfId="58" applyFont="1" applyFill="1" applyBorder="1" applyAlignment="1">
      <alignment horizontal="center" vertical="center" wrapText="1"/>
      <protection/>
    </xf>
    <xf numFmtId="3" fontId="21" fillId="0" borderId="14" xfId="58" applyNumberFormat="1" applyFont="1" applyFill="1" applyBorder="1" applyAlignment="1">
      <alignment horizontal="center" vertical="center"/>
      <protection/>
    </xf>
    <xf numFmtId="3" fontId="25" fillId="33" borderId="10" xfId="58" applyNumberFormat="1" applyFont="1" applyFill="1" applyBorder="1" applyAlignment="1">
      <alignment horizontal="center" vertical="center"/>
      <protection/>
    </xf>
    <xf numFmtId="0" fontId="20" fillId="33" borderId="14" xfId="58" applyFont="1" applyFill="1" applyBorder="1" applyAlignment="1">
      <alignment horizontal="center" vertical="center" wrapText="1"/>
      <protection/>
    </xf>
    <xf numFmtId="3" fontId="25" fillId="33" borderId="15" xfId="58" applyNumberFormat="1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/>
    </xf>
    <xf numFmtId="0" fontId="25" fillId="33" borderId="14" xfId="58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vertical="center" wrapText="1"/>
    </xf>
    <xf numFmtId="0" fontId="7" fillId="38" borderId="10" xfId="0" applyFont="1" applyFill="1" applyBorder="1" applyAlignment="1">
      <alignment wrapText="1"/>
    </xf>
    <xf numFmtId="0" fontId="4" fillId="39" borderId="1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40" borderId="10" xfId="0" applyFont="1" applyFill="1" applyBorder="1" applyAlignment="1">
      <alignment/>
    </xf>
    <xf numFmtId="3" fontId="25" fillId="33" borderId="10" xfId="58" applyNumberFormat="1" applyFont="1" applyFill="1" applyBorder="1" applyAlignment="1">
      <alignment horizontal="center" vertical="center" wrapText="1"/>
      <protection/>
    </xf>
    <xf numFmtId="0" fontId="13" fillId="0" borderId="13" xfId="57" applyFont="1" applyBorder="1">
      <alignment/>
      <protection/>
    </xf>
    <xf numFmtId="3" fontId="25" fillId="33" borderId="16" xfId="58" applyNumberFormat="1" applyFont="1" applyFill="1" applyBorder="1" applyAlignment="1">
      <alignment horizontal="center" vertical="center"/>
      <protection/>
    </xf>
    <xf numFmtId="3" fontId="25" fillId="33" borderId="17" xfId="58" applyNumberFormat="1" applyFont="1" applyFill="1" applyBorder="1" applyAlignment="1">
      <alignment horizontal="center" vertical="center"/>
      <protection/>
    </xf>
    <xf numFmtId="0" fontId="17" fillId="0" borderId="0" xfId="58" applyFont="1" applyFill="1" applyBorder="1" applyAlignment="1">
      <alignment vertical="center"/>
      <protection/>
    </xf>
    <xf numFmtId="3" fontId="25" fillId="33" borderId="0" xfId="58" applyNumberFormat="1" applyFont="1" applyFill="1" applyBorder="1" applyAlignment="1">
      <alignment horizontal="center" vertical="center"/>
      <protection/>
    </xf>
    <xf numFmtId="3" fontId="18" fillId="33" borderId="15" xfId="58" applyNumberFormat="1" applyFont="1" applyFill="1" applyBorder="1" applyAlignment="1">
      <alignment horizontal="center" vertical="center"/>
      <protection/>
    </xf>
    <xf numFmtId="3" fontId="18" fillId="33" borderId="16" xfId="58" applyNumberFormat="1" applyFont="1" applyFill="1" applyBorder="1" applyAlignment="1">
      <alignment horizontal="center" vertical="center"/>
      <protection/>
    </xf>
    <xf numFmtId="3" fontId="18" fillId="33" borderId="17" xfId="58" applyNumberFormat="1" applyFont="1" applyFill="1" applyBorder="1" applyAlignment="1">
      <alignment horizontal="center" vertical="center"/>
      <protection/>
    </xf>
    <xf numFmtId="3" fontId="25" fillId="33" borderId="18" xfId="58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left"/>
    </xf>
    <xf numFmtId="3" fontId="25" fillId="33" borderId="19" xfId="58" applyNumberFormat="1" applyFont="1" applyFill="1" applyBorder="1" applyAlignment="1">
      <alignment horizontal="center" vertical="center"/>
      <protection/>
    </xf>
    <xf numFmtId="3" fontId="25" fillId="33" borderId="20" xfId="58" applyNumberFormat="1" applyFont="1" applyFill="1" applyBorder="1" applyAlignment="1">
      <alignment horizontal="center" vertical="center"/>
      <protection/>
    </xf>
    <xf numFmtId="0" fontId="17" fillId="0" borderId="21" xfId="58" applyFont="1" applyFill="1" applyBorder="1" applyAlignment="1">
      <alignment vertical="center"/>
      <protection/>
    </xf>
    <xf numFmtId="0" fontId="17" fillId="0" borderId="22" xfId="58" applyFont="1" applyFill="1" applyBorder="1" applyAlignment="1">
      <alignment vertical="center"/>
      <protection/>
    </xf>
    <xf numFmtId="0" fontId="17" fillId="0" borderId="20" xfId="58" applyFont="1" applyFill="1" applyBorder="1" applyAlignment="1">
      <alignment vertical="center"/>
      <protection/>
    </xf>
    <xf numFmtId="0" fontId="1" fillId="36" borderId="15" xfId="0" applyFont="1" applyFill="1" applyBorder="1" applyAlignment="1">
      <alignment horizontal="center"/>
    </xf>
    <xf numFmtId="0" fontId="2" fillId="36" borderId="16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42" fillId="36" borderId="15" xfId="0" applyFont="1" applyFill="1" applyBorder="1" applyAlignment="1">
      <alignment/>
    </xf>
    <xf numFmtId="0" fontId="42" fillId="36" borderId="16" xfId="0" applyFont="1" applyFill="1" applyBorder="1" applyAlignment="1">
      <alignment/>
    </xf>
    <xf numFmtId="0" fontId="42" fillId="36" borderId="17" xfId="0" applyFont="1" applyFill="1" applyBorder="1" applyAlignment="1">
      <alignment horizontal="right"/>
    </xf>
    <xf numFmtId="0" fontId="39" fillId="36" borderId="15" xfId="0" applyFont="1" applyFill="1" applyBorder="1" applyAlignment="1">
      <alignment horizontal="center" vertical="center" wrapText="1"/>
    </xf>
    <xf numFmtId="0" fontId="39" fillId="36" borderId="16" xfId="0" applyFont="1" applyFill="1" applyBorder="1" applyAlignment="1">
      <alignment horizontal="center" vertical="center" wrapText="1"/>
    </xf>
    <xf numFmtId="0" fontId="1" fillId="36" borderId="0" xfId="0" applyFont="1" applyFill="1" applyAlignment="1">
      <alignment/>
    </xf>
    <xf numFmtId="0" fontId="2" fillId="0" borderId="0" xfId="0" applyFont="1" applyAlignment="1">
      <alignment horizontal="center"/>
    </xf>
    <xf numFmtId="0" fontId="4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wrapText="1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2" fillId="33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2" fillId="38" borderId="10" xfId="0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 horizontal="center"/>
    </xf>
    <xf numFmtId="0" fontId="12" fillId="38" borderId="10" xfId="0" applyFont="1" applyFill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3" fillId="40" borderId="10" xfId="0" applyFont="1" applyFill="1" applyBorder="1" applyAlignment="1">
      <alignment horizontal="right"/>
    </xf>
    <xf numFmtId="0" fontId="13" fillId="38" borderId="10" xfId="0" applyFont="1" applyFill="1" applyBorder="1" applyAlignment="1">
      <alignment wrapText="1"/>
    </xf>
    <xf numFmtId="0" fontId="13" fillId="0" borderId="10" xfId="0" applyFont="1" applyBorder="1" applyAlignment="1">
      <alignment/>
    </xf>
    <xf numFmtId="0" fontId="12" fillId="39" borderId="10" xfId="0" applyFont="1" applyFill="1" applyBorder="1" applyAlignment="1">
      <alignment horizontal="center" vertical="center"/>
    </xf>
    <xf numFmtId="0" fontId="12" fillId="39" borderId="10" xfId="0" applyFont="1" applyFill="1" applyBorder="1" applyAlignment="1">
      <alignment/>
    </xf>
    <xf numFmtId="0" fontId="12" fillId="39" borderId="10" xfId="0" applyFont="1" applyFill="1" applyBorder="1" applyAlignment="1">
      <alignment wrapText="1"/>
    </xf>
    <xf numFmtId="0" fontId="12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textRotation="90" wrapText="1"/>
    </xf>
    <xf numFmtId="3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/>
    </xf>
    <xf numFmtId="3" fontId="3" fillId="36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13" fillId="36" borderId="23" xfId="57" applyFont="1" applyFill="1" applyBorder="1" applyAlignment="1">
      <alignment vertical="center"/>
      <protection/>
    </xf>
    <xf numFmtId="0" fontId="13" fillId="36" borderId="10" xfId="57" applyFont="1" applyFill="1" applyBorder="1" applyAlignment="1">
      <alignment vertical="center"/>
      <protection/>
    </xf>
    <xf numFmtId="0" fontId="13" fillId="0" borderId="18" xfId="57" applyFont="1" applyFill="1" applyBorder="1" applyAlignment="1">
      <alignment vertical="center"/>
      <protection/>
    </xf>
    <xf numFmtId="0" fontId="13" fillId="0" borderId="24" xfId="57" applyFont="1" applyFill="1" applyBorder="1" applyAlignment="1">
      <alignment vertical="center"/>
      <protection/>
    </xf>
    <xf numFmtId="49" fontId="46" fillId="36" borderId="10" xfId="57" applyNumberFormat="1" applyFont="1" applyFill="1" applyBorder="1" applyAlignment="1">
      <alignment vertical="center"/>
      <protection/>
    </xf>
    <xf numFmtId="0" fontId="46" fillId="36" borderId="10" xfId="57" applyFont="1" applyFill="1" applyBorder="1" applyAlignment="1">
      <alignment vertical="center"/>
      <protection/>
    </xf>
    <xf numFmtId="3" fontId="46" fillId="36" borderId="10" xfId="57" applyNumberFormat="1" applyFont="1" applyFill="1" applyBorder="1" applyAlignment="1">
      <alignment vertical="center"/>
      <protection/>
    </xf>
    <xf numFmtId="0" fontId="46" fillId="0" borderId="10" xfId="57" applyFont="1" applyFill="1" applyBorder="1" applyAlignment="1">
      <alignment horizontal="center" vertical="center"/>
      <protection/>
    </xf>
    <xf numFmtId="49" fontId="47" fillId="0" borderId="10" xfId="57" applyNumberFormat="1" applyFont="1" applyFill="1" applyBorder="1" applyAlignment="1">
      <alignment horizontal="right" vertical="center"/>
      <protection/>
    </xf>
    <xf numFmtId="0" fontId="48" fillId="0" borderId="10" xfId="57" applyFont="1" applyFill="1" applyBorder="1" applyAlignment="1">
      <alignment horizontal="left" vertical="center"/>
      <protection/>
    </xf>
    <xf numFmtId="49" fontId="47" fillId="0" borderId="10" xfId="57" applyNumberFormat="1" applyFont="1" applyFill="1" applyBorder="1" applyAlignment="1">
      <alignment vertical="center"/>
      <protection/>
    </xf>
    <xf numFmtId="0" fontId="47" fillId="0" borderId="10" xfId="57" applyFont="1" applyFill="1" applyBorder="1" applyAlignment="1">
      <alignment vertical="center"/>
      <protection/>
    </xf>
    <xf numFmtId="0" fontId="46" fillId="0" borderId="18" xfId="57" applyFont="1" applyBorder="1" applyAlignment="1">
      <alignment horizontal="center"/>
      <protection/>
    </xf>
    <xf numFmtId="49" fontId="47" fillId="0" borderId="18" xfId="57" applyNumberFormat="1" applyFont="1" applyBorder="1">
      <alignment/>
      <protection/>
    </xf>
    <xf numFmtId="0" fontId="47" fillId="0" borderId="18" xfId="57" applyFont="1" applyBorder="1">
      <alignment/>
      <protection/>
    </xf>
    <xf numFmtId="0" fontId="46" fillId="0" borderId="18" xfId="57" applyFont="1" applyBorder="1">
      <alignment/>
      <protection/>
    </xf>
    <xf numFmtId="3" fontId="46" fillId="0" borderId="10" xfId="57" applyNumberFormat="1" applyFont="1" applyFill="1" applyBorder="1" applyAlignment="1">
      <alignment vertical="center"/>
      <protection/>
    </xf>
    <xf numFmtId="0" fontId="12" fillId="36" borderId="10" xfId="0" applyFont="1" applyFill="1" applyBorder="1" applyAlignment="1">
      <alignment horizontal="center" vertical="center"/>
    </xf>
    <xf numFmtId="0" fontId="44" fillId="33" borderId="10" xfId="57" applyFont="1" applyFill="1" applyBorder="1" applyAlignment="1">
      <alignment horizontal="center" vertical="center"/>
      <protection/>
    </xf>
    <xf numFmtId="0" fontId="12" fillId="36" borderId="18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38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38" borderId="10" xfId="0" applyFont="1" applyFill="1" applyBorder="1" applyAlignment="1">
      <alignment vertical="center"/>
    </xf>
    <xf numFmtId="0" fontId="12" fillId="38" borderId="10" xfId="0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40" borderId="10" xfId="0" applyFont="1" applyFill="1" applyBorder="1" applyAlignment="1">
      <alignment horizontal="right" vertical="center"/>
    </xf>
    <xf numFmtId="0" fontId="13" fillId="38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2" fillId="39" borderId="10" xfId="0" applyFont="1" applyFill="1" applyBorder="1" applyAlignment="1">
      <alignment vertical="center"/>
    </xf>
    <xf numFmtId="0" fontId="12" fillId="39" borderId="12" xfId="0" applyFont="1" applyFill="1" applyBorder="1" applyAlignment="1">
      <alignment vertical="center" wrapText="1"/>
    </xf>
    <xf numFmtId="0" fontId="12" fillId="39" borderId="10" xfId="0" applyFont="1" applyFill="1" applyBorder="1" applyAlignment="1">
      <alignment horizontal="right" vertical="center"/>
    </xf>
    <xf numFmtId="3" fontId="12" fillId="38" borderId="10" xfId="0" applyNumberFormat="1" applyFont="1" applyFill="1" applyBorder="1" applyAlignment="1">
      <alignment horizontal="right"/>
    </xf>
    <xf numFmtId="3" fontId="12" fillId="33" borderId="10" xfId="0" applyNumberFormat="1" applyFont="1" applyFill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3" fontId="13" fillId="40" borderId="10" xfId="0" applyNumberFormat="1" applyFont="1" applyFill="1" applyBorder="1" applyAlignment="1">
      <alignment horizontal="right"/>
    </xf>
    <xf numFmtId="3" fontId="12" fillId="39" borderId="10" xfId="0" applyNumberFormat="1" applyFont="1" applyFill="1" applyBorder="1" applyAlignment="1">
      <alignment horizontal="right"/>
    </xf>
    <xf numFmtId="0" fontId="44" fillId="0" borderId="10" xfId="0" applyFont="1" applyBorder="1" applyAlignment="1">
      <alignment horizontal="center" vertical="center"/>
    </xf>
    <xf numFmtId="3" fontId="45" fillId="0" borderId="10" xfId="0" applyNumberFormat="1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3" fontId="44" fillId="36" borderId="10" xfId="0" applyNumberFormat="1" applyFont="1" applyFill="1" applyBorder="1" applyAlignment="1">
      <alignment vertical="center"/>
    </xf>
    <xf numFmtId="0" fontId="44" fillId="36" borderId="10" xfId="0" applyFont="1" applyFill="1" applyBorder="1" applyAlignment="1">
      <alignment horizontal="center" vertical="center"/>
    </xf>
    <xf numFmtId="0" fontId="44" fillId="36" borderId="10" xfId="0" applyFont="1" applyFill="1" applyBorder="1" applyAlignment="1">
      <alignment vertical="center"/>
    </xf>
    <xf numFmtId="0" fontId="12" fillId="36" borderId="10" xfId="0" applyFont="1" applyFill="1" applyBorder="1" applyAlignment="1">
      <alignment horizontal="center"/>
    </xf>
    <xf numFmtId="3" fontId="13" fillId="0" borderId="10" xfId="0" applyNumberFormat="1" applyFont="1" applyBorder="1" applyAlignment="1">
      <alignment vertical="center"/>
    </xf>
    <xf numFmtId="0" fontId="12" fillId="36" borderId="10" xfId="0" applyFont="1" applyFill="1" applyBorder="1" applyAlignment="1">
      <alignment vertical="center"/>
    </xf>
    <xf numFmtId="3" fontId="12" fillId="36" borderId="10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vertical="center"/>
    </xf>
    <xf numFmtId="11" fontId="1" fillId="36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35" borderId="0" xfId="0" applyFont="1" applyFill="1" applyBorder="1" applyAlignment="1">
      <alignment vertical="center"/>
    </xf>
    <xf numFmtId="0" fontId="2" fillId="36" borderId="10" xfId="0" applyFont="1" applyFill="1" applyBorder="1" applyAlignment="1">
      <alignment vertical="center"/>
    </xf>
    <xf numFmtId="14" fontId="13" fillId="0" borderId="10" xfId="0" applyNumberFormat="1" applyFont="1" applyBorder="1" applyAlignment="1">
      <alignment horizontal="center" vertical="center"/>
    </xf>
    <xf numFmtId="3" fontId="1" fillId="36" borderId="10" xfId="0" applyNumberFormat="1" applyFont="1" applyFill="1" applyBorder="1" applyAlignment="1">
      <alignment vertical="center"/>
    </xf>
    <xf numFmtId="11" fontId="1" fillId="36" borderId="14" xfId="0" applyNumberFormat="1" applyFont="1" applyFill="1" applyBorder="1" applyAlignment="1">
      <alignment horizontal="center" vertical="center"/>
    </xf>
    <xf numFmtId="11" fontId="1" fillId="36" borderId="13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vertical="center"/>
    </xf>
    <xf numFmtId="0" fontId="1" fillId="36" borderId="18" xfId="0" applyFont="1" applyFill="1" applyBorder="1" applyAlignment="1">
      <alignment vertical="center"/>
    </xf>
    <xf numFmtId="0" fontId="12" fillId="36" borderId="18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 quotePrefix="1">
      <alignment horizontal="justify" vertical="center" wrapText="1"/>
    </xf>
    <xf numFmtId="0" fontId="12" fillId="36" borderId="14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center" vertical="center"/>
    </xf>
    <xf numFmtId="11" fontId="4" fillId="36" borderId="10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/>
    </xf>
    <xf numFmtId="3" fontId="4" fillId="36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/>
    </xf>
    <xf numFmtId="0" fontId="7" fillId="36" borderId="10" xfId="0" applyFont="1" applyFill="1" applyBorder="1" applyAlignment="1">
      <alignment vertical="center" wrapText="1"/>
    </xf>
    <xf numFmtId="3" fontId="7" fillId="36" borderId="10" xfId="0" applyNumberFormat="1" applyFont="1" applyFill="1" applyBorder="1" applyAlignment="1">
      <alignment vertical="center"/>
    </xf>
    <xf numFmtId="0" fontId="4" fillId="36" borderId="10" xfId="0" applyFont="1" applyFill="1" applyBorder="1" applyAlignment="1">
      <alignment vertical="center" wrapText="1"/>
    </xf>
    <xf numFmtId="3" fontId="4" fillId="36" borderId="10" xfId="0" applyNumberFormat="1" applyFont="1" applyFill="1" applyBorder="1" applyAlignment="1">
      <alignment vertical="center"/>
    </xf>
    <xf numFmtId="0" fontId="12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6" fillId="36" borderId="10" xfId="57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6" fillId="36" borderId="10" xfId="57" applyFont="1" applyFill="1" applyBorder="1" applyAlignment="1">
      <alignment horizontal="center" vertical="center"/>
      <protection/>
    </xf>
    <xf numFmtId="0" fontId="14" fillId="36" borderId="10" xfId="57" applyFont="1" applyFill="1" applyBorder="1" applyAlignment="1">
      <alignment vertical="center"/>
      <protection/>
    </xf>
    <xf numFmtId="0" fontId="14" fillId="36" borderId="11" xfId="57" applyFont="1" applyFill="1" applyBorder="1" applyAlignment="1">
      <alignment vertical="center"/>
      <protection/>
    </xf>
    <xf numFmtId="0" fontId="12" fillId="36" borderId="18" xfId="57" applyFont="1" applyFill="1" applyBorder="1" applyAlignment="1">
      <alignment vertical="center"/>
      <protection/>
    </xf>
    <xf numFmtId="49" fontId="46" fillId="0" borderId="10" xfId="57" applyNumberFormat="1" applyFont="1" applyFill="1" applyBorder="1" applyAlignment="1">
      <alignment vertical="center"/>
      <protection/>
    </xf>
    <xf numFmtId="0" fontId="46" fillId="0" borderId="10" xfId="57" applyFont="1" applyFill="1" applyBorder="1" applyAlignment="1">
      <alignment vertical="center"/>
      <protection/>
    </xf>
    <xf numFmtId="0" fontId="13" fillId="0" borderId="23" xfId="57" applyFont="1" applyFill="1" applyBorder="1" applyAlignment="1">
      <alignment vertical="center"/>
      <protection/>
    </xf>
    <xf numFmtId="0" fontId="47" fillId="0" borderId="10" xfId="57" applyFont="1" applyFill="1" applyBorder="1" applyAlignment="1">
      <alignment horizontal="left" vertical="center"/>
      <protection/>
    </xf>
    <xf numFmtId="0" fontId="13" fillId="0" borderId="10" xfId="57" applyFont="1" applyFill="1" applyBorder="1" applyAlignment="1">
      <alignment vertical="center"/>
      <protection/>
    </xf>
    <xf numFmtId="0" fontId="14" fillId="0" borderId="10" xfId="57" applyFont="1" applyFill="1" applyBorder="1" applyAlignment="1">
      <alignment vertical="center"/>
      <protection/>
    </xf>
    <xf numFmtId="0" fontId="12" fillId="0" borderId="18" xfId="57" applyFont="1" applyFill="1" applyBorder="1" applyAlignment="1">
      <alignment vertical="center"/>
      <protection/>
    </xf>
    <xf numFmtId="0" fontId="13" fillId="0" borderId="11" xfId="57" applyFont="1" applyFill="1" applyBorder="1" applyAlignment="1">
      <alignment vertical="center"/>
      <protection/>
    </xf>
    <xf numFmtId="49" fontId="47" fillId="0" borderId="10" xfId="57" applyNumberFormat="1" applyFont="1" applyFill="1" applyBorder="1" applyAlignment="1">
      <alignment horizontal="left" vertical="center" wrapText="1"/>
      <protection/>
    </xf>
    <xf numFmtId="0" fontId="12" fillId="0" borderId="23" xfId="57" applyFont="1" applyFill="1" applyBorder="1" applyAlignment="1">
      <alignment vertical="center"/>
      <protection/>
    </xf>
    <xf numFmtId="0" fontId="48" fillId="0" borderId="10" xfId="57" applyFont="1" applyFill="1" applyBorder="1" applyAlignment="1">
      <alignment vertical="center"/>
      <protection/>
    </xf>
    <xf numFmtId="49" fontId="46" fillId="36" borderId="10" xfId="57" applyNumberFormat="1" applyFont="1" applyFill="1" applyBorder="1" applyAlignment="1">
      <alignment horizontal="right" vertical="center"/>
      <protection/>
    </xf>
    <xf numFmtId="11" fontId="48" fillId="0" borderId="10" xfId="57" applyNumberFormat="1" applyFont="1" applyFill="1" applyBorder="1" applyAlignment="1">
      <alignment horizontal="left" vertical="center" indent="8"/>
      <protection/>
    </xf>
    <xf numFmtId="0" fontId="47" fillId="0" borderId="10" xfId="57" applyFont="1" applyFill="1" applyBorder="1" applyAlignment="1">
      <alignment vertical="center" wrapText="1"/>
      <protection/>
    </xf>
    <xf numFmtId="0" fontId="46" fillId="36" borderId="10" xfId="57" applyFont="1" applyFill="1" applyBorder="1" applyAlignment="1">
      <alignment horizontal="left" vertical="center"/>
      <protection/>
    </xf>
    <xf numFmtId="0" fontId="46" fillId="36" borderId="10" xfId="57" applyFont="1" applyFill="1" applyBorder="1" applyAlignment="1">
      <alignment horizontal="left" vertical="center" wrapText="1"/>
      <protection/>
    </xf>
    <xf numFmtId="0" fontId="12" fillId="36" borderId="10" xfId="57" applyFont="1" applyFill="1" applyBorder="1" applyAlignment="1">
      <alignment vertical="center"/>
      <protection/>
    </xf>
    <xf numFmtId="49" fontId="46" fillId="36" borderId="10" xfId="57" applyNumberFormat="1" applyFont="1" applyFill="1" applyBorder="1" applyAlignment="1">
      <alignment horizontal="left" vertical="center" wrapText="1"/>
      <protection/>
    </xf>
    <xf numFmtId="0" fontId="40" fillId="36" borderId="1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0" fontId="40" fillId="36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vertical="center" wrapText="1"/>
    </xf>
    <xf numFmtId="3" fontId="40" fillId="33" borderId="10" xfId="0" applyNumberFormat="1" applyFont="1" applyFill="1" applyBorder="1" applyAlignment="1">
      <alignment vertical="center"/>
    </xf>
    <xf numFmtId="0" fontId="53" fillId="33" borderId="0" xfId="0" applyFont="1" applyFill="1" applyBorder="1" applyAlignment="1">
      <alignment/>
    </xf>
    <xf numFmtId="0" fontId="53" fillId="33" borderId="0" xfId="0" applyFont="1" applyFill="1" applyAlignment="1">
      <alignment/>
    </xf>
    <xf numFmtId="0" fontId="40" fillId="33" borderId="10" xfId="0" applyFont="1" applyFill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right" vertical="center"/>
    </xf>
    <xf numFmtId="0" fontId="53" fillId="0" borderId="10" xfId="0" applyFont="1" applyBorder="1" applyAlignment="1">
      <alignment vertical="center" wrapText="1"/>
    </xf>
    <xf numFmtId="3" fontId="40" fillId="0" borderId="10" xfId="0" applyNumberFormat="1" applyFont="1" applyFill="1" applyBorder="1" applyAlignment="1">
      <alignment vertical="center"/>
    </xf>
    <xf numFmtId="0" fontId="96" fillId="36" borderId="0" xfId="0" applyFont="1" applyFill="1" applyAlignment="1">
      <alignment/>
    </xf>
    <xf numFmtId="0" fontId="53" fillId="0" borderId="10" xfId="0" applyFont="1" applyFill="1" applyBorder="1" applyAlignment="1">
      <alignment vertical="center" wrapText="1"/>
    </xf>
    <xf numFmtId="3" fontId="40" fillId="36" borderId="10" xfId="0" applyNumberFormat="1" applyFont="1" applyFill="1" applyBorder="1" applyAlignment="1">
      <alignment vertical="center"/>
    </xf>
    <xf numFmtId="0" fontId="40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 quotePrefix="1">
      <alignment horizontal="left" vertical="center" wrapText="1"/>
    </xf>
    <xf numFmtId="0" fontId="43" fillId="0" borderId="10" xfId="0" applyFont="1" applyBorder="1" applyAlignment="1" quotePrefix="1">
      <alignment vertical="center" wrapText="1"/>
    </xf>
    <xf numFmtId="0" fontId="97" fillId="0" borderId="10" xfId="0" applyFont="1" applyBorder="1" applyAlignment="1">
      <alignment/>
    </xf>
    <xf numFmtId="3" fontId="98" fillId="33" borderId="10" xfId="0" applyNumberFormat="1" applyFont="1" applyFill="1" applyBorder="1" applyAlignment="1">
      <alignment horizontal="right"/>
    </xf>
    <xf numFmtId="0" fontId="46" fillId="36" borderId="10" xfId="57" applyFont="1" applyFill="1" applyBorder="1" applyAlignment="1">
      <alignment vertical="center" wrapText="1"/>
      <protection/>
    </xf>
    <xf numFmtId="0" fontId="43" fillId="0" borderId="0" xfId="0" applyFont="1" applyAlignment="1">
      <alignment/>
    </xf>
    <xf numFmtId="11" fontId="47" fillId="0" borderId="10" xfId="57" applyNumberFormat="1" applyFont="1" applyFill="1" applyBorder="1" applyAlignment="1">
      <alignment horizontal="left" vertical="center"/>
      <protection/>
    </xf>
    <xf numFmtId="11" fontId="47" fillId="0" borderId="10" xfId="57" applyNumberFormat="1" applyFont="1" applyFill="1" applyBorder="1" applyAlignment="1">
      <alignment horizontal="left" vertical="center" wrapText="1"/>
      <protection/>
    </xf>
    <xf numFmtId="0" fontId="40" fillId="36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/>
    </xf>
    <xf numFmtId="0" fontId="12" fillId="36" borderId="18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3" fontId="54" fillId="0" borderId="13" xfId="0" applyNumberFormat="1" applyFont="1" applyFill="1" applyBorder="1" applyAlignment="1">
      <alignment horizontal="right" vertical="center" wrapText="1"/>
    </xf>
    <xf numFmtId="3" fontId="3" fillId="33" borderId="10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3" fontId="43" fillId="0" borderId="10" xfId="0" applyNumberFormat="1" applyFont="1" applyFill="1" applyBorder="1" applyAlignment="1">
      <alignment horizontal="right" vertical="center" wrapText="1"/>
    </xf>
    <xf numFmtId="3" fontId="43" fillId="0" borderId="13" xfId="0" applyNumberFormat="1" applyFont="1" applyFill="1" applyBorder="1" applyAlignment="1">
      <alignment horizontal="right" vertical="center" wrapText="1"/>
    </xf>
    <xf numFmtId="0" fontId="43" fillId="0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vertical="center" wrapText="1"/>
    </xf>
    <xf numFmtId="3" fontId="3" fillId="33" borderId="13" xfId="0" applyNumberFormat="1" applyFont="1" applyFill="1" applyBorder="1" applyAlignment="1">
      <alignment vertical="center" wrapText="1"/>
    </xf>
    <xf numFmtId="3" fontId="3" fillId="36" borderId="13" xfId="0" applyNumberFormat="1" applyFont="1" applyFill="1" applyBorder="1" applyAlignment="1">
      <alignment horizontal="center" vertical="center" wrapText="1"/>
    </xf>
    <xf numFmtId="3" fontId="3" fillId="36" borderId="10" xfId="0" applyNumberFormat="1" applyFont="1" applyFill="1" applyBorder="1" applyAlignment="1">
      <alignment horizontal="center" vertical="center" wrapText="1"/>
    </xf>
    <xf numFmtId="3" fontId="43" fillId="33" borderId="10" xfId="0" applyNumberFormat="1" applyFont="1" applyFill="1" applyBorder="1" applyAlignment="1">
      <alignment vertical="center" wrapText="1"/>
    </xf>
    <xf numFmtId="3" fontId="43" fillId="33" borderId="13" xfId="0" applyNumberFormat="1" applyFont="1" applyFill="1" applyBorder="1" applyAlignment="1">
      <alignment vertical="center" wrapText="1"/>
    </xf>
    <xf numFmtId="3" fontId="55" fillId="33" borderId="10" xfId="0" applyNumberFormat="1" applyFont="1" applyFill="1" applyBorder="1" applyAlignment="1">
      <alignment horizontal="right" vertical="center" wrapText="1"/>
    </xf>
    <xf numFmtId="3" fontId="43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vertical="center" wrapText="1"/>
    </xf>
    <xf numFmtId="3" fontId="54" fillId="0" borderId="10" xfId="0" applyNumberFormat="1" applyFont="1" applyBorder="1" applyAlignment="1">
      <alignment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3" fontId="43" fillId="36" borderId="10" xfId="0" applyNumberFormat="1" applyFont="1" applyFill="1" applyBorder="1" applyAlignment="1">
      <alignment vertical="center" wrapText="1"/>
    </xf>
    <xf numFmtId="3" fontId="41" fillId="0" borderId="10" xfId="0" applyNumberFormat="1" applyFont="1" applyBorder="1" applyAlignment="1">
      <alignment vertical="center" wrapText="1"/>
    </xf>
    <xf numFmtId="3" fontId="41" fillId="36" borderId="10" xfId="0" applyNumberFormat="1" applyFont="1" applyFill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vertical="center" wrapText="1"/>
    </xf>
    <xf numFmtId="0" fontId="12" fillId="36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2" fillId="37" borderId="0" xfId="0" applyFont="1" applyFill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vertical="center" wrapText="1"/>
    </xf>
    <xf numFmtId="3" fontId="12" fillId="36" borderId="10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 wrapText="1"/>
    </xf>
    <xf numFmtId="3" fontId="12" fillId="0" borderId="10" xfId="0" applyNumberFormat="1" applyFont="1" applyFill="1" applyBorder="1" applyAlignment="1">
      <alignment vertical="center" wrapText="1"/>
    </xf>
    <xf numFmtId="0" fontId="1" fillId="37" borderId="25" xfId="0" applyFont="1" applyFill="1" applyBorder="1" applyAlignment="1">
      <alignment wrapText="1"/>
    </xf>
    <xf numFmtId="0" fontId="1" fillId="37" borderId="26" xfId="0" applyFont="1" applyFill="1" applyBorder="1" applyAlignment="1">
      <alignment wrapText="1"/>
    </xf>
    <xf numFmtId="0" fontId="1" fillId="37" borderId="0" xfId="0" applyFont="1" applyFill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0" fontId="31" fillId="33" borderId="0" xfId="58" applyFont="1" applyFill="1" applyAlignment="1">
      <alignment vertical="center"/>
      <protection/>
    </xf>
    <xf numFmtId="3" fontId="99" fillId="0" borderId="0" xfId="58" applyNumberFormat="1" applyFont="1" applyFill="1" applyAlignment="1">
      <alignment vertical="center"/>
      <protection/>
    </xf>
    <xf numFmtId="49" fontId="49" fillId="36" borderId="27" xfId="57" applyNumberFormat="1" applyFont="1" applyFill="1" applyBorder="1" applyAlignment="1">
      <alignment horizontal="right"/>
      <protection/>
    </xf>
    <xf numFmtId="49" fontId="49" fillId="36" borderId="21" xfId="57" applyNumberFormat="1" applyFont="1" applyFill="1" applyBorder="1" applyAlignment="1">
      <alignment horizontal="right"/>
      <protection/>
    </xf>
    <xf numFmtId="49" fontId="49" fillId="36" borderId="22" xfId="57" applyNumberFormat="1" applyFont="1" applyFill="1" applyBorder="1" applyAlignment="1">
      <alignment horizontal="right"/>
      <protection/>
    </xf>
    <xf numFmtId="0" fontId="44" fillId="36" borderId="19" xfId="57" applyFont="1" applyFill="1" applyBorder="1" applyAlignment="1">
      <alignment horizontal="center"/>
      <protection/>
    </xf>
    <xf numFmtId="0" fontId="44" fillId="36" borderId="0" xfId="57" applyFont="1" applyFill="1" applyBorder="1" applyAlignment="1">
      <alignment horizontal="center"/>
      <protection/>
    </xf>
    <xf numFmtId="0" fontId="44" fillId="36" borderId="20" xfId="57" applyFont="1" applyFill="1" applyBorder="1" applyAlignment="1">
      <alignment horizontal="center"/>
      <protection/>
    </xf>
    <xf numFmtId="0" fontId="44" fillId="33" borderId="19" xfId="57" applyFont="1" applyFill="1" applyBorder="1" applyAlignment="1">
      <alignment horizontal="center" vertical="center" wrapText="1"/>
      <protection/>
    </xf>
    <xf numFmtId="0" fontId="44" fillId="33" borderId="0" xfId="57" applyFont="1" applyFill="1" applyBorder="1" applyAlignment="1">
      <alignment horizontal="center" vertical="center" wrapText="1"/>
      <protection/>
    </xf>
    <xf numFmtId="0" fontId="44" fillId="33" borderId="20" xfId="57" applyFont="1" applyFill="1" applyBorder="1" applyAlignment="1">
      <alignment horizontal="center" vertical="center" wrapText="1"/>
      <protection/>
    </xf>
    <xf numFmtId="0" fontId="12" fillId="33" borderId="15" xfId="57" applyFont="1" applyFill="1" applyBorder="1" applyAlignment="1">
      <alignment horizontal="right" vertical="center"/>
      <protection/>
    </xf>
    <xf numFmtId="0" fontId="12" fillId="33" borderId="16" xfId="57" applyFont="1" applyFill="1" applyBorder="1" applyAlignment="1">
      <alignment horizontal="right" vertical="center"/>
      <protection/>
    </xf>
    <xf numFmtId="0" fontId="12" fillId="33" borderId="17" xfId="57" applyFont="1" applyFill="1" applyBorder="1" applyAlignment="1">
      <alignment horizontal="right" vertical="center"/>
      <protection/>
    </xf>
    <xf numFmtId="0" fontId="44" fillId="36" borderId="10" xfId="57" applyFont="1" applyFill="1" applyBorder="1" applyAlignment="1">
      <alignment horizontal="center" vertical="center"/>
      <protection/>
    </xf>
    <xf numFmtId="49" fontId="44" fillId="33" borderId="10" xfId="57" applyNumberFormat="1" applyFont="1" applyFill="1" applyBorder="1" applyAlignment="1">
      <alignment horizontal="center" vertical="center"/>
      <protection/>
    </xf>
    <xf numFmtId="0" fontId="40" fillId="34" borderId="10" xfId="57" applyFont="1" applyFill="1" applyBorder="1" applyAlignment="1">
      <alignment horizontal="center" vertical="center" wrapText="1"/>
      <protection/>
    </xf>
    <xf numFmtId="0" fontId="52" fillId="0" borderId="14" xfId="57" applyFont="1" applyFill="1" applyBorder="1" applyAlignment="1">
      <alignment horizontal="left" vertical="center" wrapText="1"/>
      <protection/>
    </xf>
    <xf numFmtId="0" fontId="52" fillId="0" borderId="13" xfId="57" applyFont="1" applyFill="1" applyBorder="1" applyAlignment="1">
      <alignment horizontal="left" vertical="center" wrapText="1"/>
      <protection/>
    </xf>
    <xf numFmtId="0" fontId="30" fillId="36" borderId="27" xfId="58" applyFont="1" applyFill="1" applyBorder="1" applyAlignment="1">
      <alignment horizontal="right" vertical="center"/>
      <protection/>
    </xf>
    <xf numFmtId="0" fontId="30" fillId="36" borderId="21" xfId="58" applyFont="1" applyFill="1" applyBorder="1" applyAlignment="1">
      <alignment horizontal="right" vertical="center"/>
      <protection/>
    </xf>
    <xf numFmtId="0" fontId="30" fillId="36" borderId="19" xfId="58" applyFont="1" applyFill="1" applyBorder="1" applyAlignment="1">
      <alignment horizontal="right" vertical="center"/>
      <protection/>
    </xf>
    <xf numFmtId="0" fontId="30" fillId="36" borderId="0" xfId="58" applyFont="1" applyFill="1" applyBorder="1" applyAlignment="1">
      <alignment horizontal="right" vertical="center"/>
      <protection/>
    </xf>
    <xf numFmtId="3" fontId="28" fillId="33" borderId="19" xfId="58" applyNumberFormat="1" applyFont="1" applyFill="1" applyBorder="1" applyAlignment="1">
      <alignment horizontal="center" vertical="center"/>
      <protection/>
    </xf>
    <xf numFmtId="3" fontId="28" fillId="33" borderId="0" xfId="58" applyNumberFormat="1" applyFont="1" applyFill="1" applyBorder="1" applyAlignment="1">
      <alignment horizontal="center" vertical="center"/>
      <protection/>
    </xf>
    <xf numFmtId="3" fontId="28" fillId="33" borderId="20" xfId="58" applyNumberFormat="1" applyFont="1" applyFill="1" applyBorder="1" applyAlignment="1">
      <alignment horizontal="center" vertical="center"/>
      <protection/>
    </xf>
    <xf numFmtId="0" fontId="27" fillId="33" borderId="19" xfId="58" applyFont="1" applyFill="1" applyBorder="1" applyAlignment="1">
      <alignment horizontal="center" vertical="center" wrapText="1"/>
      <protection/>
    </xf>
    <xf numFmtId="0" fontId="27" fillId="33" borderId="0" xfId="58" applyFont="1" applyFill="1" applyBorder="1" applyAlignment="1">
      <alignment horizontal="center" vertical="center" wrapText="1"/>
      <protection/>
    </xf>
    <xf numFmtId="0" fontId="27" fillId="33" borderId="20" xfId="58" applyFont="1" applyFill="1" applyBorder="1" applyAlignment="1">
      <alignment horizontal="center" vertical="center" wrapText="1"/>
      <protection/>
    </xf>
    <xf numFmtId="3" fontId="25" fillId="33" borderId="15" xfId="58" applyNumberFormat="1" applyFont="1" applyFill="1" applyBorder="1" applyAlignment="1">
      <alignment horizontal="right" vertical="center"/>
      <protection/>
    </xf>
    <xf numFmtId="3" fontId="25" fillId="33" borderId="16" xfId="58" applyNumberFormat="1" applyFont="1" applyFill="1" applyBorder="1" applyAlignment="1">
      <alignment horizontal="right" vertical="center"/>
      <protection/>
    </xf>
    <xf numFmtId="3" fontId="25" fillId="33" borderId="17" xfId="58" applyNumberFormat="1" applyFont="1" applyFill="1" applyBorder="1" applyAlignment="1">
      <alignment horizontal="right" vertical="center"/>
      <protection/>
    </xf>
    <xf numFmtId="3" fontId="28" fillId="33" borderId="18" xfId="58" applyNumberFormat="1" applyFont="1" applyFill="1" applyBorder="1" applyAlignment="1">
      <alignment horizontal="center" vertical="center"/>
      <protection/>
    </xf>
    <xf numFmtId="3" fontId="30" fillId="33" borderId="17" xfId="58" applyNumberFormat="1" applyFont="1" applyFill="1" applyBorder="1" applyAlignment="1">
      <alignment horizontal="center" vertical="center"/>
      <protection/>
    </xf>
    <xf numFmtId="3" fontId="30" fillId="33" borderId="13" xfId="58" applyNumberFormat="1" applyFont="1" applyFill="1" applyBorder="1" applyAlignment="1">
      <alignment horizontal="center" vertical="center"/>
      <protection/>
    </xf>
    <xf numFmtId="3" fontId="30" fillId="33" borderId="18" xfId="58" applyNumberFormat="1" applyFont="1" applyFill="1" applyBorder="1" applyAlignment="1">
      <alignment horizontal="center" vertical="center"/>
      <protection/>
    </xf>
    <xf numFmtId="3" fontId="30" fillId="33" borderId="10" xfId="58" applyNumberFormat="1" applyFont="1" applyFill="1" applyBorder="1" applyAlignment="1">
      <alignment horizontal="center" vertical="center"/>
      <protection/>
    </xf>
    <xf numFmtId="3" fontId="25" fillId="33" borderId="18" xfId="58" applyNumberFormat="1" applyFont="1" applyFill="1" applyBorder="1" applyAlignment="1">
      <alignment horizontal="center" vertical="center"/>
      <protection/>
    </xf>
    <xf numFmtId="3" fontId="25" fillId="33" borderId="10" xfId="58" applyNumberFormat="1" applyFont="1" applyFill="1" applyBorder="1" applyAlignment="1">
      <alignment horizontal="center" vertical="center"/>
      <protection/>
    </xf>
    <xf numFmtId="3" fontId="25" fillId="33" borderId="15" xfId="58" applyNumberFormat="1" applyFont="1" applyFill="1" applyBorder="1" applyAlignment="1">
      <alignment horizontal="center" vertical="center"/>
      <protection/>
    </xf>
    <xf numFmtId="3" fontId="25" fillId="33" borderId="16" xfId="58" applyNumberFormat="1" applyFont="1" applyFill="1" applyBorder="1" applyAlignment="1">
      <alignment horizontal="center" vertical="center"/>
      <protection/>
    </xf>
    <xf numFmtId="3" fontId="25" fillId="33" borderId="17" xfId="58" applyNumberFormat="1" applyFont="1" applyFill="1" applyBorder="1" applyAlignment="1">
      <alignment horizontal="center" vertical="center"/>
      <protection/>
    </xf>
    <xf numFmtId="0" fontId="28" fillId="33" borderId="10" xfId="58" applyFont="1" applyFill="1" applyBorder="1" applyAlignment="1">
      <alignment horizontal="center" vertical="center"/>
      <protection/>
    </xf>
    <xf numFmtId="0" fontId="20" fillId="33" borderId="10" xfId="58" applyFont="1" applyFill="1" applyBorder="1" applyAlignment="1">
      <alignment horizontal="center" vertical="center" wrapText="1"/>
      <protection/>
    </xf>
    <xf numFmtId="0" fontId="20" fillId="33" borderId="22" xfId="58" applyFont="1" applyFill="1" applyBorder="1" applyAlignment="1">
      <alignment horizontal="center" vertical="center" wrapText="1"/>
      <protection/>
    </xf>
    <xf numFmtId="0" fontId="20" fillId="33" borderId="17" xfId="58" applyFont="1" applyFill="1" applyBorder="1" applyAlignment="1">
      <alignment horizontal="center" vertical="center" wrapText="1"/>
      <protection/>
    </xf>
    <xf numFmtId="0" fontId="25" fillId="33" borderId="10" xfId="58" applyFont="1" applyFill="1" applyBorder="1" applyAlignment="1">
      <alignment horizontal="center" vertical="center" wrapText="1"/>
      <protection/>
    </xf>
    <xf numFmtId="3" fontId="25" fillId="33" borderId="10" xfId="58" applyNumberFormat="1" applyFont="1" applyFill="1" applyBorder="1" applyAlignment="1">
      <alignment horizontal="center" vertical="center" wrapText="1"/>
      <protection/>
    </xf>
    <xf numFmtId="0" fontId="25" fillId="33" borderId="10" xfId="58" applyFont="1" applyFill="1" applyBorder="1" applyAlignment="1">
      <alignment horizontal="center" vertical="center" wrapText="1"/>
      <protection/>
    </xf>
    <xf numFmtId="0" fontId="20" fillId="33" borderId="10" xfId="58" applyFont="1" applyFill="1" applyBorder="1" applyAlignment="1">
      <alignment horizontal="center" vertical="center" wrapText="1"/>
      <protection/>
    </xf>
    <xf numFmtId="0" fontId="25" fillId="33" borderId="10" xfId="58" applyFont="1" applyFill="1" applyBorder="1" applyAlignment="1">
      <alignment horizontal="center" vertical="center"/>
      <protection/>
    </xf>
    <xf numFmtId="0" fontId="25" fillId="33" borderId="11" xfId="58" applyFont="1" applyFill="1" applyBorder="1" applyAlignment="1">
      <alignment horizontal="center" vertical="center" wrapText="1"/>
      <protection/>
    </xf>
    <xf numFmtId="0" fontId="25" fillId="33" borderId="18" xfId="58" applyFont="1" applyFill="1" applyBorder="1" applyAlignment="1">
      <alignment horizontal="center" vertical="center" wrapText="1"/>
      <protection/>
    </xf>
    <xf numFmtId="0" fontId="25" fillId="0" borderId="10" xfId="58" applyFont="1" applyFill="1" applyBorder="1" applyAlignment="1">
      <alignment horizontal="left" vertical="center"/>
      <protection/>
    </xf>
    <xf numFmtId="0" fontId="25" fillId="0" borderId="14" xfId="58" applyFont="1" applyFill="1" applyBorder="1" applyAlignment="1">
      <alignment horizontal="left" vertical="center" wrapText="1"/>
      <protection/>
    </xf>
    <xf numFmtId="0" fontId="25" fillId="0" borderId="12" xfId="58" applyFont="1" applyFill="1" applyBorder="1" applyAlignment="1">
      <alignment horizontal="left" vertical="center" wrapText="1"/>
      <protection/>
    </xf>
    <xf numFmtId="0" fontId="25" fillId="0" borderId="13" xfId="58" applyFont="1" applyFill="1" applyBorder="1" applyAlignment="1">
      <alignment horizontal="left" vertical="center" wrapText="1"/>
      <protection/>
    </xf>
    <xf numFmtId="0" fontId="30" fillId="33" borderId="14" xfId="58" applyFont="1" applyFill="1" applyBorder="1" applyAlignment="1">
      <alignment horizontal="center" vertical="center" wrapText="1"/>
      <protection/>
    </xf>
    <xf numFmtId="0" fontId="30" fillId="33" borderId="12" xfId="58" applyFont="1" applyFill="1" applyBorder="1" applyAlignment="1">
      <alignment horizontal="center" vertical="center" wrapText="1"/>
      <protection/>
    </xf>
    <xf numFmtId="0" fontId="30" fillId="33" borderId="13" xfId="58" applyFont="1" applyFill="1" applyBorder="1" applyAlignment="1">
      <alignment horizontal="center" vertical="center" wrapText="1"/>
      <protection/>
    </xf>
    <xf numFmtId="0" fontId="30" fillId="33" borderId="10" xfId="58" applyFont="1" applyFill="1" applyBorder="1" applyAlignment="1">
      <alignment horizontal="center" vertical="center"/>
      <protection/>
    </xf>
    <xf numFmtId="3" fontId="21" fillId="0" borderId="10" xfId="58" applyNumberFormat="1" applyFont="1" applyFill="1" applyBorder="1" applyAlignment="1">
      <alignment horizontal="center" vertical="center"/>
      <protection/>
    </xf>
    <xf numFmtId="0" fontId="29" fillId="0" borderId="10" xfId="58" applyFont="1" applyFill="1" applyBorder="1" applyAlignment="1" quotePrefix="1">
      <alignment horizontal="center" vertical="center"/>
      <protection/>
    </xf>
    <xf numFmtId="0" fontId="29" fillId="0" borderId="10" xfId="58" applyFont="1" applyFill="1" applyBorder="1" applyAlignment="1">
      <alignment horizontal="center" vertical="center"/>
      <protection/>
    </xf>
    <xf numFmtId="3" fontId="30" fillId="33" borderId="10" xfId="58" applyNumberFormat="1" applyFont="1" applyFill="1" applyBorder="1" applyAlignment="1">
      <alignment horizontal="center" vertical="center"/>
      <protection/>
    </xf>
    <xf numFmtId="0" fontId="29" fillId="0" borderId="14" xfId="58" applyFont="1" applyFill="1" applyBorder="1" applyAlignment="1">
      <alignment horizontal="center" vertical="center"/>
      <protection/>
    </xf>
    <xf numFmtId="0" fontId="29" fillId="0" borderId="12" xfId="58" applyFont="1" applyFill="1" applyBorder="1" applyAlignment="1" quotePrefix="1">
      <alignment horizontal="center" vertical="center"/>
      <protection/>
    </xf>
    <xf numFmtId="0" fontId="29" fillId="0" borderId="13" xfId="58" applyFont="1" applyFill="1" applyBorder="1" applyAlignment="1" quotePrefix="1">
      <alignment horizontal="center" vertical="center"/>
      <protection/>
    </xf>
    <xf numFmtId="0" fontId="29" fillId="0" borderId="12" xfId="58" applyFont="1" applyFill="1" applyBorder="1" applyAlignment="1">
      <alignment horizontal="center" vertical="center"/>
      <protection/>
    </xf>
    <xf numFmtId="0" fontId="29" fillId="0" borderId="13" xfId="58" applyFont="1" applyFill="1" applyBorder="1" applyAlignment="1">
      <alignment horizontal="center" vertical="center"/>
      <protection/>
    </xf>
    <xf numFmtId="3" fontId="25" fillId="34" borderId="10" xfId="58" applyNumberFormat="1" applyFont="1" applyFill="1" applyBorder="1" applyAlignment="1">
      <alignment horizontal="center" vertical="center"/>
      <protection/>
    </xf>
    <xf numFmtId="0" fontId="30" fillId="33" borderId="10" xfId="58" applyFont="1" applyFill="1" applyBorder="1" applyAlignment="1">
      <alignment horizontal="center" vertical="center" wrapText="1"/>
      <protection/>
    </xf>
    <xf numFmtId="3" fontId="25" fillId="33" borderId="10" xfId="58" applyNumberFormat="1" applyFont="1" applyFill="1" applyBorder="1" applyAlignment="1">
      <alignment horizontal="center" vertical="center"/>
      <protection/>
    </xf>
    <xf numFmtId="2" fontId="20" fillId="34" borderId="10" xfId="58" applyNumberFormat="1" applyFont="1" applyFill="1" applyBorder="1" applyAlignment="1">
      <alignment horizontal="center" vertical="center" wrapText="1"/>
      <protection/>
    </xf>
    <xf numFmtId="0" fontId="30" fillId="34" borderId="14" xfId="58" applyFont="1" applyFill="1" applyBorder="1" applyAlignment="1">
      <alignment horizontal="center" vertical="center" wrapText="1"/>
      <protection/>
    </xf>
    <xf numFmtId="0" fontId="30" fillId="34" borderId="12" xfId="58" applyFont="1" applyFill="1" applyBorder="1" applyAlignment="1">
      <alignment horizontal="center" vertical="center" wrapText="1"/>
      <protection/>
    </xf>
    <xf numFmtId="0" fontId="30" fillId="34" borderId="13" xfId="58" applyFont="1" applyFill="1" applyBorder="1" applyAlignment="1">
      <alignment horizontal="center" vertical="center" wrapText="1"/>
      <protection/>
    </xf>
    <xf numFmtId="2" fontId="30" fillId="34" borderId="10" xfId="58" applyNumberFormat="1" applyFont="1" applyFill="1" applyBorder="1" applyAlignment="1">
      <alignment horizontal="center" vertical="center"/>
      <protection/>
    </xf>
    <xf numFmtId="0" fontId="30" fillId="34" borderId="14" xfId="58" applyFont="1" applyFill="1" applyBorder="1" applyAlignment="1">
      <alignment horizontal="center" vertical="center"/>
      <protection/>
    </xf>
    <xf numFmtId="0" fontId="30" fillId="34" borderId="12" xfId="58" applyFont="1" applyFill="1" applyBorder="1" applyAlignment="1">
      <alignment horizontal="center" vertical="center"/>
      <protection/>
    </xf>
    <xf numFmtId="0" fontId="30" fillId="34" borderId="13" xfId="58" applyFont="1" applyFill="1" applyBorder="1" applyAlignment="1">
      <alignment horizontal="center" vertical="center"/>
      <protection/>
    </xf>
    <xf numFmtId="3" fontId="30" fillId="34" borderId="14" xfId="58" applyNumberFormat="1" applyFont="1" applyFill="1" applyBorder="1" applyAlignment="1">
      <alignment horizontal="center" vertical="center"/>
      <protection/>
    </xf>
    <xf numFmtId="3" fontId="30" fillId="34" borderId="13" xfId="58" applyNumberFormat="1" applyFont="1" applyFill="1" applyBorder="1" applyAlignment="1">
      <alignment horizontal="center" vertical="center"/>
      <protection/>
    </xf>
    <xf numFmtId="3" fontId="30" fillId="34" borderId="10" xfId="58" applyNumberFormat="1" applyFont="1" applyFill="1" applyBorder="1" applyAlignment="1">
      <alignment horizontal="center" vertical="center"/>
      <protection/>
    </xf>
    <xf numFmtId="0" fontId="30" fillId="34" borderId="10" xfId="58" applyFont="1" applyFill="1" applyBorder="1" applyAlignment="1">
      <alignment horizontal="left" vertical="center"/>
      <protection/>
    </xf>
    <xf numFmtId="0" fontId="40" fillId="36" borderId="10" xfId="0" applyFont="1" applyFill="1" applyBorder="1" applyAlignment="1">
      <alignment horizontal="center" vertical="center"/>
    </xf>
    <xf numFmtId="0" fontId="13" fillId="36" borderId="27" xfId="0" applyFont="1" applyFill="1" applyBorder="1" applyAlignment="1">
      <alignment horizontal="right"/>
    </xf>
    <xf numFmtId="0" fontId="13" fillId="36" borderId="21" xfId="0" applyFont="1" applyFill="1" applyBorder="1" applyAlignment="1">
      <alignment horizontal="right"/>
    </xf>
    <xf numFmtId="0" fontId="13" fillId="36" borderId="22" xfId="0" applyFont="1" applyFill="1" applyBorder="1" applyAlignment="1">
      <alignment horizontal="right"/>
    </xf>
    <xf numFmtId="0" fontId="40" fillId="36" borderId="19" xfId="0" applyFont="1" applyFill="1" applyBorder="1" applyAlignment="1">
      <alignment horizontal="center" wrapText="1"/>
    </xf>
    <xf numFmtId="0" fontId="40" fillId="36" borderId="0" xfId="0" applyFont="1" applyFill="1" applyBorder="1" applyAlignment="1">
      <alignment horizontal="center" wrapText="1"/>
    </xf>
    <xf numFmtId="0" fontId="40" fillId="36" borderId="2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right"/>
    </xf>
    <xf numFmtId="0" fontId="5" fillId="36" borderId="10" xfId="0" applyFont="1" applyFill="1" applyBorder="1" applyAlignment="1">
      <alignment horizontal="center" vertical="center" wrapText="1"/>
    </xf>
    <xf numFmtId="0" fontId="40" fillId="36" borderId="27" xfId="0" applyFont="1" applyFill="1" applyBorder="1" applyAlignment="1">
      <alignment horizontal="center" vertical="center" wrapText="1"/>
    </xf>
    <xf numFmtId="0" fontId="40" fillId="36" borderId="21" xfId="0" applyFont="1" applyFill="1" applyBorder="1" applyAlignment="1">
      <alignment horizontal="center" vertical="center" wrapText="1"/>
    </xf>
    <xf numFmtId="0" fontId="40" fillId="36" borderId="22" xfId="0" applyFont="1" applyFill="1" applyBorder="1" applyAlignment="1">
      <alignment horizontal="center" vertical="center" wrapText="1"/>
    </xf>
    <xf numFmtId="0" fontId="13" fillId="36" borderId="19" xfId="0" applyFont="1" applyFill="1" applyBorder="1" applyAlignment="1">
      <alignment horizontal="right"/>
    </xf>
    <xf numFmtId="0" fontId="13" fillId="36" borderId="0" xfId="0" applyFont="1" applyFill="1" applyBorder="1" applyAlignment="1">
      <alignment horizontal="right"/>
    </xf>
    <xf numFmtId="0" fontId="13" fillId="36" borderId="20" xfId="0" applyFont="1" applyFill="1" applyBorder="1" applyAlignment="1">
      <alignment horizontal="right"/>
    </xf>
    <xf numFmtId="0" fontId="13" fillId="36" borderId="15" xfId="0" applyFont="1" applyFill="1" applyBorder="1" applyAlignment="1">
      <alignment horizontal="right"/>
    </xf>
    <xf numFmtId="0" fontId="13" fillId="36" borderId="16" xfId="0" applyFont="1" applyFill="1" applyBorder="1" applyAlignment="1">
      <alignment horizontal="right"/>
    </xf>
    <xf numFmtId="0" fontId="13" fillId="36" borderId="17" xfId="0" applyFont="1" applyFill="1" applyBorder="1" applyAlignment="1">
      <alignment horizontal="right"/>
    </xf>
    <xf numFmtId="0" fontId="3" fillId="36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right"/>
    </xf>
    <xf numFmtId="3" fontId="99" fillId="0" borderId="0" xfId="58" applyNumberFormat="1" applyFont="1" applyFill="1" applyAlignment="1">
      <alignment horizontal="left" vertical="center" wrapText="1"/>
      <protection/>
    </xf>
    <xf numFmtId="0" fontId="5" fillId="36" borderId="15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12" fillId="36" borderId="18" xfId="0" applyFont="1" applyFill="1" applyBorder="1" applyAlignment="1">
      <alignment horizontal="center" vertical="center"/>
    </xf>
    <xf numFmtId="0" fontId="12" fillId="36" borderId="18" xfId="0" applyFont="1" applyFill="1" applyBorder="1" applyAlignment="1">
      <alignment horizontal="center" vertical="center" wrapText="1"/>
    </xf>
    <xf numFmtId="0" fontId="44" fillId="36" borderId="27" xfId="0" applyFont="1" applyFill="1" applyBorder="1" applyAlignment="1">
      <alignment horizontal="center" vertical="center" wrapText="1"/>
    </xf>
    <xf numFmtId="0" fontId="44" fillId="36" borderId="21" xfId="0" applyFont="1" applyFill="1" applyBorder="1" applyAlignment="1">
      <alignment horizontal="center" vertical="center" wrapText="1"/>
    </xf>
    <xf numFmtId="0" fontId="44" fillId="36" borderId="22" xfId="0" applyFont="1" applyFill="1" applyBorder="1" applyAlignment="1">
      <alignment horizontal="center" vertical="center" wrapText="1"/>
    </xf>
    <xf numFmtId="0" fontId="49" fillId="36" borderId="19" xfId="0" applyFont="1" applyFill="1" applyBorder="1" applyAlignment="1">
      <alignment horizontal="right"/>
    </xf>
    <xf numFmtId="0" fontId="49" fillId="36" borderId="0" xfId="0" applyFont="1" applyFill="1" applyBorder="1" applyAlignment="1">
      <alignment horizontal="right"/>
    </xf>
    <xf numFmtId="0" fontId="49" fillId="36" borderId="20" xfId="0" applyFont="1" applyFill="1" applyBorder="1" applyAlignment="1">
      <alignment horizontal="right"/>
    </xf>
    <xf numFmtId="0" fontId="49" fillId="36" borderId="15" xfId="0" applyFont="1" applyFill="1" applyBorder="1" applyAlignment="1">
      <alignment horizontal="right"/>
    </xf>
    <xf numFmtId="0" fontId="49" fillId="36" borderId="16" xfId="0" applyFont="1" applyFill="1" applyBorder="1" applyAlignment="1">
      <alignment horizontal="right"/>
    </xf>
    <xf numFmtId="0" fontId="49" fillId="36" borderId="17" xfId="0" applyFont="1" applyFill="1" applyBorder="1" applyAlignment="1">
      <alignment horizontal="right"/>
    </xf>
    <xf numFmtId="0" fontId="12" fillId="36" borderId="27" xfId="0" applyFont="1" applyFill="1" applyBorder="1" applyAlignment="1">
      <alignment horizontal="center" vertical="center" wrapText="1"/>
    </xf>
    <xf numFmtId="0" fontId="12" fillId="36" borderId="21" xfId="0" applyFont="1" applyFill="1" applyBorder="1" applyAlignment="1">
      <alignment horizontal="center" vertical="center"/>
    </xf>
    <xf numFmtId="0" fontId="12" fillId="36" borderId="22" xfId="0" applyFont="1" applyFill="1" applyBorder="1" applyAlignment="1">
      <alignment horizontal="center" vertical="center"/>
    </xf>
    <xf numFmtId="0" fontId="42" fillId="36" borderId="19" xfId="0" applyFont="1" applyFill="1" applyBorder="1" applyAlignment="1">
      <alignment horizontal="right"/>
    </xf>
    <xf numFmtId="0" fontId="42" fillId="36" borderId="0" xfId="0" applyFont="1" applyFill="1" applyBorder="1" applyAlignment="1">
      <alignment horizontal="right"/>
    </xf>
    <xf numFmtId="0" fontId="42" fillId="36" borderId="20" xfId="0" applyFont="1" applyFill="1" applyBorder="1" applyAlignment="1">
      <alignment horizontal="right"/>
    </xf>
    <xf numFmtId="0" fontId="12" fillId="36" borderId="15" xfId="0" applyFont="1" applyFill="1" applyBorder="1" applyAlignment="1">
      <alignment horizontal="center"/>
    </xf>
    <xf numFmtId="0" fontId="12" fillId="36" borderId="16" xfId="0" applyFont="1" applyFill="1" applyBorder="1" applyAlignment="1">
      <alignment horizontal="center"/>
    </xf>
    <xf numFmtId="0" fontId="12" fillId="36" borderId="17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3" fontId="39" fillId="34" borderId="11" xfId="0" applyNumberFormat="1" applyFont="1" applyFill="1" applyBorder="1" applyAlignment="1">
      <alignment horizontal="center" vertical="center" wrapText="1"/>
    </xf>
    <xf numFmtId="3" fontId="39" fillId="34" borderId="24" xfId="0" applyNumberFormat="1" applyFont="1" applyFill="1" applyBorder="1" applyAlignment="1">
      <alignment horizontal="center" vertical="center" wrapText="1"/>
    </xf>
    <xf numFmtId="3" fontId="39" fillId="34" borderId="18" xfId="0" applyNumberFormat="1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24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50" fillId="36" borderId="11" xfId="0" applyFont="1" applyFill="1" applyBorder="1" applyAlignment="1">
      <alignment horizontal="center" vertical="center" textRotation="180" wrapText="1"/>
    </xf>
    <xf numFmtId="0" fontId="50" fillId="36" borderId="24" xfId="0" applyFont="1" applyFill="1" applyBorder="1" applyAlignment="1">
      <alignment horizontal="center" vertical="center" textRotation="180" wrapText="1"/>
    </xf>
    <xf numFmtId="0" fontId="50" fillId="36" borderId="18" xfId="0" applyFont="1" applyFill="1" applyBorder="1" applyAlignment="1">
      <alignment horizontal="center" vertical="center" textRotation="180" wrapText="1"/>
    </xf>
    <xf numFmtId="3" fontId="39" fillId="41" borderId="11" xfId="0" applyNumberFormat="1" applyFont="1" applyFill="1" applyBorder="1" applyAlignment="1">
      <alignment horizontal="center" vertical="center" wrapText="1"/>
    </xf>
    <xf numFmtId="3" fontId="39" fillId="41" borderId="24" xfId="0" applyNumberFormat="1" applyFont="1" applyFill="1" applyBorder="1" applyAlignment="1">
      <alignment horizontal="center" vertical="center" wrapText="1"/>
    </xf>
    <xf numFmtId="3" fontId="39" fillId="41" borderId="18" xfId="0" applyNumberFormat="1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center" vertical="center" wrapText="1"/>
    </xf>
    <xf numFmtId="0" fontId="39" fillId="34" borderId="24" xfId="0" applyFont="1" applyFill="1" applyBorder="1" applyAlignment="1">
      <alignment horizontal="center" vertical="center" wrapText="1"/>
    </xf>
    <xf numFmtId="0" fontId="39" fillId="34" borderId="18" xfId="0" applyFont="1" applyFill="1" applyBorder="1" applyAlignment="1">
      <alignment horizontal="center" vertical="center" wrapText="1"/>
    </xf>
    <xf numFmtId="3" fontId="5" fillId="42" borderId="11" xfId="0" applyNumberFormat="1" applyFont="1" applyFill="1" applyBorder="1" applyAlignment="1">
      <alignment horizontal="center" vertical="center" wrapText="1"/>
    </xf>
    <xf numFmtId="3" fontId="5" fillId="42" borderId="24" xfId="0" applyNumberFormat="1" applyFont="1" applyFill="1" applyBorder="1" applyAlignment="1">
      <alignment horizontal="center" vertical="center" wrapText="1"/>
    </xf>
    <xf numFmtId="3" fontId="5" fillId="42" borderId="18" xfId="0" applyNumberFormat="1" applyFont="1" applyFill="1" applyBorder="1" applyAlignment="1">
      <alignment horizontal="center" vertical="center" wrapText="1"/>
    </xf>
    <xf numFmtId="3" fontId="3" fillId="36" borderId="14" xfId="0" applyNumberFormat="1" applyFont="1" applyFill="1" applyBorder="1" applyAlignment="1">
      <alignment horizontal="center" vertical="center" wrapText="1"/>
    </xf>
    <xf numFmtId="3" fontId="3" fillId="36" borderId="13" xfId="0" applyNumberFormat="1" applyFont="1" applyFill="1" applyBorder="1" applyAlignment="1">
      <alignment horizontal="center" vertical="center" wrapText="1"/>
    </xf>
    <xf numFmtId="0" fontId="50" fillId="36" borderId="27" xfId="0" applyFont="1" applyFill="1" applyBorder="1" applyAlignment="1">
      <alignment horizontal="center" vertical="center" wrapText="1"/>
    </xf>
    <xf numFmtId="0" fontId="50" fillId="36" borderId="22" xfId="0" applyFont="1" applyFill="1" applyBorder="1" applyAlignment="1">
      <alignment horizontal="center" vertical="center" wrapText="1"/>
    </xf>
    <xf numFmtId="0" fontId="50" fillId="36" borderId="19" xfId="0" applyFont="1" applyFill="1" applyBorder="1" applyAlignment="1">
      <alignment horizontal="center" vertical="center" wrapText="1"/>
    </xf>
    <xf numFmtId="0" fontId="50" fillId="36" borderId="20" xfId="0" applyFont="1" applyFill="1" applyBorder="1" applyAlignment="1">
      <alignment horizontal="center" vertical="center" wrapText="1"/>
    </xf>
    <xf numFmtId="0" fontId="50" fillId="36" borderId="15" xfId="0" applyFont="1" applyFill="1" applyBorder="1" applyAlignment="1">
      <alignment horizontal="center" vertical="center" wrapText="1"/>
    </xf>
    <xf numFmtId="0" fontId="50" fillId="36" borderId="17" xfId="0" applyFont="1" applyFill="1" applyBorder="1" applyAlignment="1">
      <alignment horizontal="center" vertical="center" wrapText="1"/>
    </xf>
    <xf numFmtId="0" fontId="40" fillId="36" borderId="19" xfId="0" applyFont="1" applyFill="1" applyBorder="1" applyAlignment="1">
      <alignment horizontal="center" vertical="center" wrapText="1"/>
    </xf>
    <xf numFmtId="0" fontId="40" fillId="36" borderId="0" xfId="0" applyFont="1" applyFill="1" applyBorder="1" applyAlignment="1">
      <alignment horizontal="center" vertical="center" wrapText="1"/>
    </xf>
    <xf numFmtId="0" fontId="40" fillId="36" borderId="20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right" vertical="center" wrapText="1"/>
    </xf>
    <xf numFmtId="0" fontId="51" fillId="33" borderId="0" xfId="0" applyFont="1" applyFill="1" applyBorder="1" applyAlignment="1">
      <alignment horizontal="right" vertical="center" wrapText="1"/>
    </xf>
    <xf numFmtId="0" fontId="51" fillId="33" borderId="20" xfId="0" applyFont="1" applyFill="1" applyBorder="1" applyAlignment="1">
      <alignment horizontal="right" vertical="center" wrapText="1"/>
    </xf>
    <xf numFmtId="0" fontId="51" fillId="33" borderId="15" xfId="0" applyFont="1" applyFill="1" applyBorder="1" applyAlignment="1">
      <alignment horizontal="right" vertical="center" wrapText="1"/>
    </xf>
    <xf numFmtId="0" fontId="51" fillId="33" borderId="16" xfId="0" applyFont="1" applyFill="1" applyBorder="1" applyAlignment="1">
      <alignment horizontal="right" vertical="center" wrapText="1"/>
    </xf>
    <xf numFmtId="0" fontId="51" fillId="33" borderId="17" xfId="0" applyFont="1" applyFill="1" applyBorder="1" applyAlignment="1">
      <alignment horizontal="right" vertical="center" wrapText="1"/>
    </xf>
    <xf numFmtId="0" fontId="40" fillId="36" borderId="0" xfId="0" applyFont="1" applyFill="1" applyAlignment="1">
      <alignment horizontal="center" wrapText="1"/>
    </xf>
    <xf numFmtId="0" fontId="13" fillId="36" borderId="0" xfId="0" applyFont="1" applyFill="1" applyAlignment="1">
      <alignment horizontal="right" wrapText="1"/>
    </xf>
    <xf numFmtId="0" fontId="13" fillId="36" borderId="16" xfId="0" applyFont="1" applyFill="1" applyBorder="1" applyAlignment="1">
      <alignment horizontal="right" wrapText="1"/>
    </xf>
    <xf numFmtId="0" fontId="1" fillId="36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1" fillId="37" borderId="14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0" fontId="3" fillId="36" borderId="0" xfId="0" applyFont="1" applyFill="1" applyAlignment="1">
      <alignment horizontal="center" vertical="center" wrapText="1"/>
    </xf>
    <xf numFmtId="0" fontId="39" fillId="36" borderId="27" xfId="0" applyFont="1" applyFill="1" applyBorder="1" applyAlignment="1">
      <alignment horizontal="center" vertical="center" wrapText="1"/>
    </xf>
    <xf numFmtId="0" fontId="39" fillId="36" borderId="21" xfId="0" applyFont="1" applyFill="1" applyBorder="1" applyAlignment="1">
      <alignment horizontal="center" vertical="center" wrapText="1"/>
    </xf>
    <xf numFmtId="0" fontId="39" fillId="36" borderId="22" xfId="0" applyFont="1" applyFill="1" applyBorder="1" applyAlignment="1">
      <alignment horizontal="center" vertical="center" wrapText="1"/>
    </xf>
    <xf numFmtId="0" fontId="39" fillId="36" borderId="19" xfId="0" applyFont="1" applyFill="1" applyBorder="1" applyAlignment="1">
      <alignment horizontal="center" vertical="center" wrapText="1"/>
    </xf>
    <xf numFmtId="0" fontId="39" fillId="36" borderId="0" xfId="0" applyFont="1" applyFill="1" applyBorder="1" applyAlignment="1">
      <alignment horizontal="center" vertical="center" wrapText="1"/>
    </xf>
    <xf numFmtId="0" fontId="39" fillId="36" borderId="20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right" vertical="center"/>
    </xf>
    <xf numFmtId="0" fontId="1" fillId="36" borderId="13" xfId="0" applyFont="1" applyFill="1" applyBorder="1" applyAlignment="1">
      <alignment horizontal="right" vertical="center"/>
    </xf>
    <xf numFmtId="11" fontId="1" fillId="36" borderId="10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right" vertical="center"/>
    </xf>
    <xf numFmtId="0" fontId="1" fillId="36" borderId="10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right"/>
    </xf>
    <xf numFmtId="0" fontId="4" fillId="36" borderId="21" xfId="0" applyFont="1" applyFill="1" applyBorder="1" applyAlignment="1">
      <alignment horizontal="right"/>
    </xf>
    <xf numFmtId="0" fontId="4" fillId="36" borderId="22" xfId="0" applyFont="1" applyFill="1" applyBorder="1" applyAlignment="1">
      <alignment horizontal="right"/>
    </xf>
    <xf numFmtId="0" fontId="40" fillId="36" borderId="19" xfId="0" applyFont="1" applyFill="1" applyBorder="1" applyAlignment="1">
      <alignment horizontal="center"/>
    </xf>
    <xf numFmtId="0" fontId="40" fillId="36" borderId="0" xfId="0" applyFont="1" applyFill="1" applyBorder="1" applyAlignment="1">
      <alignment horizontal="center"/>
    </xf>
    <xf numFmtId="0" fontId="40" fillId="36" borderId="20" xfId="0" applyFont="1" applyFill="1" applyBorder="1" applyAlignment="1">
      <alignment horizontal="center"/>
    </xf>
    <xf numFmtId="0" fontId="40" fillId="36" borderId="19" xfId="0" applyFont="1" applyFill="1" applyBorder="1" applyAlignment="1">
      <alignment horizontal="center" vertical="center"/>
    </xf>
    <xf numFmtId="0" fontId="40" fillId="36" borderId="0" xfId="0" applyFont="1" applyFill="1" applyBorder="1" applyAlignment="1">
      <alignment horizontal="center" vertical="center"/>
    </xf>
    <xf numFmtId="0" fontId="40" fillId="36" borderId="20" xfId="0" applyFont="1" applyFill="1" applyBorder="1" applyAlignment="1">
      <alignment horizontal="center" vertical="center"/>
    </xf>
    <xf numFmtId="0" fontId="40" fillId="36" borderId="15" xfId="0" applyFont="1" applyFill="1" applyBorder="1" applyAlignment="1">
      <alignment horizontal="center" vertical="center"/>
    </xf>
    <xf numFmtId="0" fontId="40" fillId="36" borderId="16" xfId="0" applyFont="1" applyFill="1" applyBorder="1" applyAlignment="1">
      <alignment horizontal="center" vertical="center"/>
    </xf>
    <xf numFmtId="0" fontId="40" fillId="36" borderId="17" xfId="0" applyFont="1" applyFill="1" applyBorder="1" applyAlignment="1">
      <alignment horizontal="center" vertical="center"/>
    </xf>
    <xf numFmtId="0" fontId="12" fillId="36" borderId="24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12" fillId="36" borderId="19" xfId="0" applyFont="1" applyFill="1" applyBorder="1" applyAlignment="1">
      <alignment horizontal="center" vertical="center" wrapText="1"/>
    </xf>
    <xf numFmtId="0" fontId="12" fillId="36" borderId="0" xfId="0" applyFont="1" applyFill="1" applyBorder="1" applyAlignment="1">
      <alignment horizontal="center" vertical="center" wrapText="1"/>
    </xf>
    <xf numFmtId="0" fontId="12" fillId="36" borderId="19" xfId="0" applyFont="1" applyFill="1" applyBorder="1" applyAlignment="1">
      <alignment horizontal="right"/>
    </xf>
    <xf numFmtId="0" fontId="12" fillId="36" borderId="0" xfId="0" applyFont="1" applyFill="1" applyBorder="1" applyAlignment="1">
      <alignment horizontal="right"/>
    </xf>
    <xf numFmtId="3" fontId="28" fillId="33" borderId="27" xfId="58" applyNumberFormat="1" applyFont="1" applyFill="1" applyBorder="1" applyAlignment="1">
      <alignment horizontal="center" vertical="center"/>
      <protection/>
    </xf>
    <xf numFmtId="3" fontId="28" fillId="33" borderId="22" xfId="58" applyNumberFormat="1" applyFont="1" applyFill="1" applyBorder="1" applyAlignment="1">
      <alignment horizontal="center" vertical="center"/>
      <protection/>
    </xf>
    <xf numFmtId="3" fontId="28" fillId="33" borderId="15" xfId="58" applyNumberFormat="1" applyFont="1" applyFill="1" applyBorder="1" applyAlignment="1">
      <alignment horizontal="center" vertical="center"/>
      <protection/>
    </xf>
    <xf numFmtId="3" fontId="28" fillId="33" borderId="17" xfId="58" applyNumberFormat="1" applyFont="1" applyFill="1" applyBorder="1" applyAlignment="1">
      <alignment horizontal="center" vertical="center"/>
      <protection/>
    </xf>
    <xf numFmtId="3" fontId="25" fillId="33" borderId="11" xfId="58" applyNumberFormat="1" applyFont="1" applyFill="1" applyBorder="1" applyAlignment="1">
      <alignment horizontal="center" vertical="center"/>
      <protection/>
    </xf>
    <xf numFmtId="3" fontId="25" fillId="33" borderId="24" xfId="58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érleg" xfId="56"/>
    <cellStyle name="Normál_PH bevétel" xfId="57"/>
    <cellStyle name="Normál_Rendelet-1 2008.évi rendeletmódosításos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.Hivatal\Asztal\2009\2009.III.rendeletm&#243;dos&#237;t&#225;s\2009.III.r.t&#225;bl&#225;k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 Önkormányzat mérlege  próba"/>
      <sheetName val="ÖNK.bev.mindösszesen "/>
      <sheetName val="3_A. PH bevétel"/>
      <sheetName val="4_A Iskola bevétel "/>
      <sheetName val="5_A Óvoda bevétel"/>
      <sheetName val="6_A Könyvtár bevétel "/>
      <sheetName val="7_A CKÖ bevétel"/>
      <sheetName val="3. PH mérleg "/>
      <sheetName val="3_B. PH kiadás "/>
      <sheetName val="3_C. PH kiad.szakf. mód.ei."/>
      <sheetName val="3_C. PH kiad.szakf. eredeti ei."/>
      <sheetName val="3_C. PH kiad.szakf. teljesítés"/>
      <sheetName val="4. Iskola mérleg "/>
      <sheetName val="4_B Iskola kiadás "/>
      <sheetName val="5. Óvoda mérleg "/>
      <sheetName val="5_B Óvoda kiadás "/>
      <sheetName val="6. Könyvtár mérleg "/>
      <sheetName val="6_B Könyvtár kiadás "/>
      <sheetName val="7. CKÖ mérleg "/>
      <sheetName val="7_B CKÖ kiadás "/>
      <sheetName val="8. ÖNK.FIN."/>
      <sheetName val="8. PH.fin. "/>
      <sheetName val="8. Iskola fin.terv. "/>
      <sheetName val="8. Óvoda fin. "/>
      <sheetName val="8. Könyvtár fin."/>
      <sheetName val="12. ÖNK. Felh.bev.és kiad. "/>
    </sheetNames>
    <sheetDataSet>
      <sheetData sheetId="2">
        <row r="8">
          <cell r="G8">
            <v>80104</v>
          </cell>
          <cell r="H8">
            <v>6320</v>
          </cell>
          <cell r="J8">
            <v>63100.932</v>
          </cell>
          <cell r="K8">
            <v>5563.419</v>
          </cell>
        </row>
        <row r="25">
          <cell r="G25">
            <v>143583</v>
          </cell>
          <cell r="H25">
            <v>8789</v>
          </cell>
          <cell r="J25">
            <v>116286.003</v>
          </cell>
          <cell r="K25">
            <v>6880.072</v>
          </cell>
        </row>
        <row r="37">
          <cell r="G37">
            <v>0</v>
          </cell>
          <cell r="H37">
            <v>3987</v>
          </cell>
          <cell r="J37">
            <v>0</v>
          </cell>
          <cell r="K37">
            <v>3471.29</v>
          </cell>
        </row>
        <row r="41">
          <cell r="G41">
            <v>10517</v>
          </cell>
          <cell r="H41">
            <v>473146</v>
          </cell>
          <cell r="J41">
            <v>7641.119</v>
          </cell>
          <cell r="K41">
            <v>8969.647</v>
          </cell>
        </row>
        <row r="51">
          <cell r="G51">
            <v>0</v>
          </cell>
          <cell r="H51">
            <v>40000</v>
          </cell>
          <cell r="J51">
            <v>70</v>
          </cell>
          <cell r="K51">
            <v>0</v>
          </cell>
        </row>
        <row r="54">
          <cell r="G54">
            <v>264</v>
          </cell>
          <cell r="H54">
            <v>100</v>
          </cell>
          <cell r="J54">
            <v>256.862</v>
          </cell>
          <cell r="K54">
            <v>30.95</v>
          </cell>
        </row>
        <row r="60">
          <cell r="G60">
            <v>0</v>
          </cell>
          <cell r="H60">
            <v>2966</v>
          </cell>
          <cell r="J60">
            <v>0</v>
          </cell>
          <cell r="K60">
            <v>0</v>
          </cell>
        </row>
        <row r="63">
          <cell r="G63">
            <v>4160</v>
          </cell>
          <cell r="H63">
            <v>0</v>
          </cell>
          <cell r="J63">
            <v>4022.312</v>
          </cell>
          <cell r="K6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view="pageBreakPreview" zoomScale="40" zoomScaleSheetLayoutView="40" zoomScalePageLayoutView="0" workbookViewId="0" topLeftCell="A1">
      <pane xSplit="3" ySplit="9" topLeftCell="D10" activePane="bottomRight" state="frozen"/>
      <selection pane="topLeft" activeCell="C68" sqref="C68"/>
      <selection pane="topRight" activeCell="C68" sqref="C68"/>
      <selection pane="bottomLeft" activeCell="C68" sqref="C68"/>
      <selection pane="bottomRight" activeCell="A3" sqref="A3:F3"/>
    </sheetView>
  </sheetViews>
  <sheetFormatPr defaultColWidth="9.00390625" defaultRowHeight="12.75"/>
  <cols>
    <col min="1" max="1" width="14.875" style="98" customWidth="1"/>
    <col min="2" max="2" width="15.125" style="10" customWidth="1"/>
    <col min="3" max="3" width="148.125" style="7" customWidth="1"/>
    <col min="4" max="5" width="49.25390625" style="7" customWidth="1"/>
    <col min="6" max="6" width="49.25390625" style="12" customWidth="1"/>
    <col min="7" max="16384" width="9.125" style="7" customWidth="1"/>
  </cols>
  <sheetData>
    <row r="1" spans="1:7" ht="27.75">
      <c r="A1" s="369" t="s">
        <v>492</v>
      </c>
      <c r="B1" s="370"/>
      <c r="C1" s="370"/>
      <c r="D1" s="370"/>
      <c r="E1" s="370"/>
      <c r="F1" s="371"/>
      <c r="G1" s="112"/>
    </row>
    <row r="2" spans="1:7" ht="33">
      <c r="A2" s="372" t="s">
        <v>553</v>
      </c>
      <c r="B2" s="373"/>
      <c r="C2" s="373"/>
      <c r="D2" s="373"/>
      <c r="E2" s="373"/>
      <c r="F2" s="374"/>
      <c r="G2" s="112"/>
    </row>
    <row r="3" spans="1:7" ht="75" customHeight="1">
      <c r="A3" s="375" t="s">
        <v>491</v>
      </c>
      <c r="B3" s="376"/>
      <c r="C3" s="376"/>
      <c r="D3" s="376"/>
      <c r="E3" s="376"/>
      <c r="F3" s="377"/>
      <c r="G3" s="112"/>
    </row>
    <row r="4" spans="1:7" ht="20.25">
      <c r="A4" s="378" t="s">
        <v>97</v>
      </c>
      <c r="B4" s="379"/>
      <c r="C4" s="379"/>
      <c r="D4" s="379"/>
      <c r="E4" s="379"/>
      <c r="F4" s="380"/>
      <c r="G4" s="112"/>
    </row>
    <row r="5" spans="1:6" ht="33">
      <c r="A5" s="381" t="s">
        <v>283</v>
      </c>
      <c r="B5" s="382" t="s">
        <v>249</v>
      </c>
      <c r="C5" s="382"/>
      <c r="D5" s="187" t="s">
        <v>282</v>
      </c>
      <c r="E5" s="187" t="s">
        <v>250</v>
      </c>
      <c r="F5" s="187" t="s">
        <v>252</v>
      </c>
    </row>
    <row r="6" spans="1:6" s="8" customFormat="1" ht="33">
      <c r="A6" s="381"/>
      <c r="B6" s="382" t="s">
        <v>284</v>
      </c>
      <c r="C6" s="382"/>
      <c r="D6" s="187" t="s">
        <v>98</v>
      </c>
      <c r="E6" s="187" t="s">
        <v>99</v>
      </c>
      <c r="F6" s="187" t="s">
        <v>100</v>
      </c>
    </row>
    <row r="7" spans="1:6" ht="20.25" customHeight="1">
      <c r="A7" s="381"/>
      <c r="B7" s="382"/>
      <c r="C7" s="382"/>
      <c r="D7" s="383" t="s">
        <v>101</v>
      </c>
      <c r="E7" s="383"/>
      <c r="F7" s="383"/>
    </row>
    <row r="8" spans="1:6" ht="20.25">
      <c r="A8" s="381"/>
      <c r="B8" s="382"/>
      <c r="C8" s="382"/>
      <c r="D8" s="383"/>
      <c r="E8" s="383"/>
      <c r="F8" s="383"/>
    </row>
    <row r="9" spans="1:6" s="9" customFormat="1" ht="21" thickBot="1">
      <c r="A9" s="381"/>
      <c r="B9" s="382"/>
      <c r="C9" s="382"/>
      <c r="D9" s="383"/>
      <c r="E9" s="383"/>
      <c r="F9" s="383"/>
    </row>
    <row r="10" spans="1:6" s="169" customFormat="1" ht="55.5" customHeight="1" thickBot="1">
      <c r="A10" s="258">
        <v>1</v>
      </c>
      <c r="B10" s="173" t="s">
        <v>82</v>
      </c>
      <c r="C10" s="174" t="s">
        <v>345</v>
      </c>
      <c r="D10" s="175">
        <v>24062</v>
      </c>
      <c r="E10" s="175"/>
      <c r="F10" s="175">
        <v>24062</v>
      </c>
    </row>
    <row r="11" spans="1:6" s="171" customFormat="1" ht="55.5" customHeight="1">
      <c r="A11" s="176">
        <v>2</v>
      </c>
      <c r="B11" s="177" t="s">
        <v>390</v>
      </c>
      <c r="C11" s="268" t="s">
        <v>359</v>
      </c>
      <c r="D11" s="185">
        <v>300</v>
      </c>
      <c r="E11" s="185"/>
      <c r="F11" s="185">
        <v>300</v>
      </c>
    </row>
    <row r="12" spans="1:6" s="170" customFormat="1" ht="55.5" customHeight="1">
      <c r="A12" s="176">
        <v>3</v>
      </c>
      <c r="B12" s="177" t="s">
        <v>391</v>
      </c>
      <c r="C12" s="180" t="s">
        <v>360</v>
      </c>
      <c r="D12" s="185">
        <v>6000</v>
      </c>
      <c r="E12" s="185"/>
      <c r="F12" s="185">
        <v>6000</v>
      </c>
    </row>
    <row r="13" spans="1:6" s="269" customFormat="1" ht="55.5" customHeight="1">
      <c r="A13" s="176">
        <v>4</v>
      </c>
      <c r="B13" s="177" t="s">
        <v>392</v>
      </c>
      <c r="C13" s="180" t="s">
        <v>361</v>
      </c>
      <c r="D13" s="185">
        <v>11000</v>
      </c>
      <c r="E13" s="185"/>
      <c r="F13" s="185">
        <v>11000</v>
      </c>
    </row>
    <row r="14" spans="1:6" s="269" customFormat="1" ht="55.5" customHeight="1">
      <c r="A14" s="176">
        <v>5</v>
      </c>
      <c r="B14" s="177" t="s">
        <v>393</v>
      </c>
      <c r="C14" s="180" t="s">
        <v>362</v>
      </c>
      <c r="D14" s="185">
        <v>900</v>
      </c>
      <c r="E14" s="185"/>
      <c r="F14" s="185">
        <v>900</v>
      </c>
    </row>
    <row r="15" spans="1:6" s="269" customFormat="1" ht="55.5" customHeight="1">
      <c r="A15" s="176">
        <v>6</v>
      </c>
      <c r="B15" s="177" t="s">
        <v>394</v>
      </c>
      <c r="C15" s="180" t="s">
        <v>363</v>
      </c>
      <c r="D15" s="185">
        <v>5200</v>
      </c>
      <c r="E15" s="185"/>
      <c r="F15" s="185">
        <v>5200</v>
      </c>
    </row>
    <row r="16" spans="1:6" s="269" customFormat="1" ht="55.5" customHeight="1">
      <c r="A16" s="176">
        <v>7</v>
      </c>
      <c r="B16" s="177" t="s">
        <v>395</v>
      </c>
      <c r="C16" s="180" t="s">
        <v>364</v>
      </c>
      <c r="D16" s="185">
        <v>220</v>
      </c>
      <c r="E16" s="185"/>
      <c r="F16" s="185">
        <v>220</v>
      </c>
    </row>
    <row r="17" spans="1:6" s="269" customFormat="1" ht="55.5" customHeight="1">
      <c r="A17" s="176">
        <v>8</v>
      </c>
      <c r="B17" s="177" t="s">
        <v>396</v>
      </c>
      <c r="C17" s="180" t="s">
        <v>365</v>
      </c>
      <c r="D17" s="185">
        <v>442</v>
      </c>
      <c r="E17" s="185"/>
      <c r="F17" s="185">
        <v>442</v>
      </c>
    </row>
    <row r="18" spans="1:6" s="170" customFormat="1" ht="55.5" customHeight="1">
      <c r="A18" s="258">
        <v>9</v>
      </c>
      <c r="B18" s="173" t="s">
        <v>86</v>
      </c>
      <c r="C18" s="174" t="s">
        <v>346</v>
      </c>
      <c r="D18" s="175">
        <v>35927</v>
      </c>
      <c r="E18" s="175"/>
      <c r="F18" s="175">
        <v>35927</v>
      </c>
    </row>
    <row r="19" spans="1:6" s="270" customFormat="1" ht="55.5" customHeight="1">
      <c r="A19" s="176">
        <v>10</v>
      </c>
      <c r="B19" s="177" t="s">
        <v>397</v>
      </c>
      <c r="C19" s="268" t="s">
        <v>371</v>
      </c>
      <c r="D19" s="185">
        <v>1132</v>
      </c>
      <c r="E19" s="185"/>
      <c r="F19" s="185">
        <v>1132</v>
      </c>
    </row>
    <row r="20" spans="1:6" s="170" customFormat="1" ht="55.5" customHeight="1">
      <c r="A20" s="176">
        <v>11</v>
      </c>
      <c r="B20" s="177" t="s">
        <v>398</v>
      </c>
      <c r="C20" s="180" t="s">
        <v>366</v>
      </c>
      <c r="D20" s="185">
        <v>30862</v>
      </c>
      <c r="E20" s="185"/>
      <c r="F20" s="185">
        <v>30862</v>
      </c>
    </row>
    <row r="21" spans="1:6" s="170" customFormat="1" ht="55.5" customHeight="1">
      <c r="A21" s="176">
        <v>12</v>
      </c>
      <c r="B21" s="177" t="s">
        <v>399</v>
      </c>
      <c r="C21" s="180" t="s">
        <v>367</v>
      </c>
      <c r="D21" s="185">
        <v>0</v>
      </c>
      <c r="E21" s="185"/>
      <c r="F21" s="185">
        <v>0</v>
      </c>
    </row>
    <row r="22" spans="1:6" s="170" customFormat="1" ht="55.5" customHeight="1">
      <c r="A22" s="176">
        <v>13</v>
      </c>
      <c r="B22" s="177" t="s">
        <v>400</v>
      </c>
      <c r="C22" s="180" t="s">
        <v>368</v>
      </c>
      <c r="D22" s="185">
        <v>0</v>
      </c>
      <c r="E22" s="185"/>
      <c r="F22" s="185">
        <v>0</v>
      </c>
    </row>
    <row r="23" spans="1:6" s="270" customFormat="1" ht="55.5" customHeight="1">
      <c r="A23" s="176">
        <v>14</v>
      </c>
      <c r="B23" s="177" t="s">
        <v>401</v>
      </c>
      <c r="C23" s="180" t="s">
        <v>369</v>
      </c>
      <c r="D23" s="185">
        <v>3833</v>
      </c>
      <c r="E23" s="185"/>
      <c r="F23" s="185">
        <v>3833</v>
      </c>
    </row>
    <row r="24" spans="1:6" s="269" customFormat="1" ht="55.5" customHeight="1">
      <c r="A24" s="176">
        <v>15</v>
      </c>
      <c r="B24" s="177" t="s">
        <v>402</v>
      </c>
      <c r="C24" s="180" t="s">
        <v>370</v>
      </c>
      <c r="D24" s="185">
        <v>100</v>
      </c>
      <c r="E24" s="185"/>
      <c r="F24" s="185">
        <v>100</v>
      </c>
    </row>
    <row r="25" spans="1:6" s="170" customFormat="1" ht="55.5" customHeight="1">
      <c r="A25" s="258">
        <v>16</v>
      </c>
      <c r="B25" s="276" t="s">
        <v>84</v>
      </c>
      <c r="C25" s="174" t="s">
        <v>135</v>
      </c>
      <c r="D25" s="175">
        <v>172206</v>
      </c>
      <c r="E25" s="175"/>
      <c r="F25" s="175">
        <v>172206</v>
      </c>
    </row>
    <row r="26" spans="1:6" s="170" customFormat="1" ht="55.5" customHeight="1">
      <c r="A26" s="176">
        <v>17</v>
      </c>
      <c r="B26" s="177" t="s">
        <v>403</v>
      </c>
      <c r="C26" s="180" t="s">
        <v>477</v>
      </c>
      <c r="D26" s="185">
        <v>23599</v>
      </c>
      <c r="E26" s="185"/>
      <c r="F26" s="185">
        <v>23599</v>
      </c>
    </row>
    <row r="27" spans="1:6" s="269" customFormat="1" ht="55.5" customHeight="1">
      <c r="A27" s="176">
        <v>18</v>
      </c>
      <c r="B27" s="177" t="s">
        <v>404</v>
      </c>
      <c r="C27" s="180" t="s">
        <v>478</v>
      </c>
      <c r="D27" s="185">
        <v>13813</v>
      </c>
      <c r="E27" s="185"/>
      <c r="F27" s="185">
        <v>13813</v>
      </c>
    </row>
    <row r="28" spans="1:6" s="262" customFormat="1" ht="55.5" customHeight="1">
      <c r="A28" s="176">
        <v>19</v>
      </c>
      <c r="B28" s="177" t="s">
        <v>405</v>
      </c>
      <c r="C28" s="180" t="s">
        <v>479</v>
      </c>
      <c r="D28" s="185">
        <v>26608</v>
      </c>
      <c r="E28" s="185"/>
      <c r="F28" s="185">
        <v>26608</v>
      </c>
    </row>
    <row r="29" spans="1:6" s="263" customFormat="1" ht="55.5" customHeight="1" thickBot="1">
      <c r="A29" s="176">
        <v>20</v>
      </c>
      <c r="B29" s="177" t="s">
        <v>406</v>
      </c>
      <c r="C29" s="180" t="s">
        <v>480</v>
      </c>
      <c r="D29" s="185">
        <v>4086</v>
      </c>
      <c r="E29" s="185"/>
      <c r="F29" s="185">
        <v>4086</v>
      </c>
    </row>
    <row r="30" spans="1:6" s="267" customFormat="1" ht="55.5" customHeight="1" thickBot="1">
      <c r="A30" s="176">
        <v>21</v>
      </c>
      <c r="B30" s="177" t="s">
        <v>407</v>
      </c>
      <c r="C30" s="278" t="s">
        <v>481</v>
      </c>
      <c r="D30" s="185">
        <v>17442</v>
      </c>
      <c r="E30" s="185"/>
      <c r="F30" s="185">
        <v>17442</v>
      </c>
    </row>
    <row r="31" spans="1:6" s="271" customFormat="1" ht="55.5" customHeight="1">
      <c r="A31" s="176">
        <v>22</v>
      </c>
      <c r="B31" s="177" t="s">
        <v>408</v>
      </c>
      <c r="C31" s="309" t="s">
        <v>482</v>
      </c>
      <c r="D31" s="185">
        <v>15336</v>
      </c>
      <c r="E31" s="185"/>
      <c r="F31" s="185">
        <v>15336</v>
      </c>
    </row>
    <row r="32" spans="1:6" s="270" customFormat="1" ht="55.5" customHeight="1">
      <c r="A32" s="176">
        <v>23</v>
      </c>
      <c r="B32" s="177" t="s">
        <v>409</v>
      </c>
      <c r="C32" s="309" t="s">
        <v>276</v>
      </c>
      <c r="D32" s="185">
        <v>3875</v>
      </c>
      <c r="E32" s="185"/>
      <c r="F32" s="185">
        <v>3875</v>
      </c>
    </row>
    <row r="33" spans="1:6" s="270" customFormat="1" ht="55.5" customHeight="1">
      <c r="A33" s="176">
        <v>24</v>
      </c>
      <c r="B33" s="177" t="s">
        <v>410</v>
      </c>
      <c r="C33" s="309" t="s">
        <v>483</v>
      </c>
      <c r="D33" s="185">
        <v>327</v>
      </c>
      <c r="E33" s="185"/>
      <c r="F33" s="185">
        <v>327</v>
      </c>
    </row>
    <row r="34" spans="1:6" s="270" customFormat="1" ht="76.5">
      <c r="A34" s="176">
        <v>25</v>
      </c>
      <c r="B34" s="177" t="s">
        <v>411</v>
      </c>
      <c r="C34" s="310" t="s">
        <v>484</v>
      </c>
      <c r="D34" s="185">
        <v>20848</v>
      </c>
      <c r="E34" s="185"/>
      <c r="F34" s="185">
        <v>20848</v>
      </c>
    </row>
    <row r="35" spans="1:6" s="269" customFormat="1" ht="55.5" customHeight="1">
      <c r="A35" s="176">
        <v>26</v>
      </c>
      <c r="B35" s="177" t="s">
        <v>412</v>
      </c>
      <c r="C35" s="309" t="s">
        <v>485</v>
      </c>
      <c r="D35" s="185">
        <v>106</v>
      </c>
      <c r="E35" s="185"/>
      <c r="F35" s="185">
        <v>106</v>
      </c>
    </row>
    <row r="36" spans="1:6" s="269" customFormat="1" ht="55.5" customHeight="1">
      <c r="A36" s="176">
        <v>27</v>
      </c>
      <c r="B36" s="177" t="s">
        <v>413</v>
      </c>
      <c r="C36" s="309" t="s">
        <v>486</v>
      </c>
      <c r="D36" s="185">
        <v>2502</v>
      </c>
      <c r="E36" s="185"/>
      <c r="F36" s="185">
        <v>2502</v>
      </c>
    </row>
    <row r="37" spans="1:6" s="269" customFormat="1" ht="55.5" customHeight="1">
      <c r="A37" s="176">
        <v>28</v>
      </c>
      <c r="B37" s="177" t="s">
        <v>414</v>
      </c>
      <c r="C37" s="309" t="s">
        <v>487</v>
      </c>
      <c r="D37" s="185">
        <v>5926</v>
      </c>
      <c r="E37" s="185"/>
      <c r="F37" s="185">
        <v>5926</v>
      </c>
    </row>
    <row r="38" spans="1:6" s="269" customFormat="1" ht="55.5" customHeight="1">
      <c r="A38" s="176">
        <v>29</v>
      </c>
      <c r="B38" s="177" t="s">
        <v>415</v>
      </c>
      <c r="C38" s="180" t="s">
        <v>488</v>
      </c>
      <c r="D38" s="185">
        <v>37738</v>
      </c>
      <c r="E38" s="185"/>
      <c r="F38" s="185">
        <v>37738</v>
      </c>
    </row>
    <row r="39" spans="1:6" s="269" customFormat="1" ht="55.5" customHeight="1">
      <c r="A39" s="176">
        <v>30</v>
      </c>
      <c r="B39" s="177" t="s">
        <v>416</v>
      </c>
      <c r="C39" s="180" t="s">
        <v>489</v>
      </c>
      <c r="D39" s="185">
        <v>0</v>
      </c>
      <c r="E39" s="185"/>
      <c r="F39" s="185">
        <v>0</v>
      </c>
    </row>
    <row r="40" spans="1:6" s="269" customFormat="1" ht="55.5" customHeight="1">
      <c r="A40" s="176">
        <v>31</v>
      </c>
      <c r="B40" s="177" t="s">
        <v>417</v>
      </c>
      <c r="C40" s="180" t="s">
        <v>490</v>
      </c>
      <c r="D40" s="185">
        <v>0</v>
      </c>
      <c r="E40" s="185"/>
      <c r="F40" s="185">
        <v>0</v>
      </c>
    </row>
    <row r="41" spans="1:6" s="170" customFormat="1" ht="55.5" customHeight="1">
      <c r="A41" s="258">
        <v>32</v>
      </c>
      <c r="B41" s="276" t="s">
        <v>347</v>
      </c>
      <c r="C41" s="279" t="s">
        <v>348</v>
      </c>
      <c r="D41" s="175"/>
      <c r="E41" s="175"/>
      <c r="F41" s="175"/>
    </row>
    <row r="42" spans="1:6" s="269" customFormat="1" ht="55.5" customHeight="1">
      <c r="A42" s="176">
        <v>33</v>
      </c>
      <c r="B42" s="177" t="s">
        <v>418</v>
      </c>
      <c r="C42" s="178" t="s">
        <v>380</v>
      </c>
      <c r="D42" s="185"/>
      <c r="E42" s="185"/>
      <c r="F42" s="185"/>
    </row>
    <row r="43" spans="1:6" s="269" customFormat="1" ht="55.5" customHeight="1">
      <c r="A43" s="176">
        <v>34</v>
      </c>
      <c r="B43" s="177" t="s">
        <v>419</v>
      </c>
      <c r="C43" s="178" t="s">
        <v>381</v>
      </c>
      <c r="D43" s="185"/>
      <c r="E43" s="185"/>
      <c r="F43" s="185"/>
    </row>
    <row r="44" spans="1:6" s="272" customFormat="1" ht="55.5" customHeight="1" thickBot="1">
      <c r="A44" s="176">
        <v>35</v>
      </c>
      <c r="B44" s="177" t="s">
        <v>420</v>
      </c>
      <c r="C44" s="178" t="s">
        <v>382</v>
      </c>
      <c r="D44" s="185"/>
      <c r="E44" s="185"/>
      <c r="F44" s="185"/>
    </row>
    <row r="45" spans="1:6" s="169" customFormat="1" ht="55.5" customHeight="1" thickBot="1">
      <c r="A45" s="258">
        <v>36</v>
      </c>
      <c r="B45" s="173" t="s">
        <v>349</v>
      </c>
      <c r="C45" s="174" t="s">
        <v>350</v>
      </c>
      <c r="D45" s="175"/>
      <c r="E45" s="175">
        <v>238533</v>
      </c>
      <c r="F45" s="175">
        <v>238533</v>
      </c>
    </row>
    <row r="46" spans="1:6" s="264" customFormat="1" ht="75">
      <c r="A46" s="258">
        <v>37</v>
      </c>
      <c r="B46" s="276" t="s">
        <v>90</v>
      </c>
      <c r="C46" s="280" t="s">
        <v>352</v>
      </c>
      <c r="D46" s="175">
        <v>591</v>
      </c>
      <c r="E46" s="175"/>
      <c r="F46" s="175">
        <v>591</v>
      </c>
    </row>
    <row r="47" spans="1:6" s="269" customFormat="1" ht="55.5" customHeight="1">
      <c r="A47" s="176">
        <v>38</v>
      </c>
      <c r="B47" s="177" t="s">
        <v>421</v>
      </c>
      <c r="C47" s="273" t="s">
        <v>383</v>
      </c>
      <c r="D47" s="185">
        <v>591</v>
      </c>
      <c r="E47" s="185"/>
      <c r="F47" s="185">
        <v>591</v>
      </c>
    </row>
    <row r="48" spans="1:6" s="272" customFormat="1" ht="55.5" customHeight="1" thickBot="1">
      <c r="A48" s="176">
        <v>39</v>
      </c>
      <c r="B48" s="177" t="s">
        <v>422</v>
      </c>
      <c r="C48" s="273" t="s">
        <v>384</v>
      </c>
      <c r="D48" s="185"/>
      <c r="E48" s="185"/>
      <c r="F48" s="185"/>
    </row>
    <row r="49" spans="1:6" s="267" customFormat="1" ht="55.5" customHeight="1" thickBot="1">
      <c r="A49" s="176">
        <v>40</v>
      </c>
      <c r="B49" s="177" t="s">
        <v>423</v>
      </c>
      <c r="C49" s="273" t="s">
        <v>385</v>
      </c>
      <c r="D49" s="185"/>
      <c r="E49" s="185"/>
      <c r="F49" s="185"/>
    </row>
    <row r="50" spans="1:6" s="281" customFormat="1" ht="75">
      <c r="A50" s="258">
        <v>41</v>
      </c>
      <c r="B50" s="276" t="s">
        <v>89</v>
      </c>
      <c r="C50" s="280" t="s">
        <v>351</v>
      </c>
      <c r="D50" s="175"/>
      <c r="E50" s="175"/>
      <c r="F50" s="175"/>
    </row>
    <row r="51" spans="1:6" s="269" customFormat="1" ht="55.5" customHeight="1">
      <c r="A51" s="176">
        <v>42</v>
      </c>
      <c r="B51" s="177" t="s">
        <v>424</v>
      </c>
      <c r="C51" s="268" t="s">
        <v>102</v>
      </c>
      <c r="D51" s="185"/>
      <c r="E51" s="185"/>
      <c r="F51" s="185"/>
    </row>
    <row r="52" spans="1:6" s="269" customFormat="1" ht="55.5" customHeight="1">
      <c r="A52" s="176">
        <v>43</v>
      </c>
      <c r="B52" s="177" t="s">
        <v>425</v>
      </c>
      <c r="C52" s="268" t="s">
        <v>103</v>
      </c>
      <c r="D52" s="185"/>
      <c r="E52" s="185"/>
      <c r="F52" s="185"/>
    </row>
    <row r="53" spans="1:6" s="281" customFormat="1" ht="55.5" customHeight="1">
      <c r="A53" s="258">
        <v>44</v>
      </c>
      <c r="B53" s="276" t="s">
        <v>91</v>
      </c>
      <c r="C53" s="282" t="s">
        <v>386</v>
      </c>
      <c r="D53" s="175"/>
      <c r="E53" s="175"/>
      <c r="F53" s="175"/>
    </row>
    <row r="54" spans="1:6" s="269" customFormat="1" ht="55.5" customHeight="1">
      <c r="A54" s="176">
        <v>45</v>
      </c>
      <c r="B54" s="177" t="s">
        <v>426</v>
      </c>
      <c r="C54" s="180" t="s">
        <v>387</v>
      </c>
      <c r="D54" s="185"/>
      <c r="E54" s="185"/>
      <c r="F54" s="185"/>
    </row>
    <row r="55" spans="1:6" s="269" customFormat="1" ht="55.5" customHeight="1" thickBot="1">
      <c r="A55" s="176">
        <v>46</v>
      </c>
      <c r="B55" s="177" t="s">
        <v>427</v>
      </c>
      <c r="C55" s="180" t="s">
        <v>388</v>
      </c>
      <c r="D55" s="185"/>
      <c r="E55" s="185"/>
      <c r="F55" s="185"/>
    </row>
    <row r="56" spans="1:6" s="274" customFormat="1" ht="55.5" customHeight="1" thickBot="1">
      <c r="A56" s="176">
        <v>47</v>
      </c>
      <c r="B56" s="177" t="s">
        <v>428</v>
      </c>
      <c r="C56" s="180" t="s">
        <v>389</v>
      </c>
      <c r="D56" s="185"/>
      <c r="E56" s="185"/>
      <c r="F56" s="185"/>
    </row>
    <row r="57" spans="1:6" s="264" customFormat="1" ht="55.5" customHeight="1">
      <c r="A57" s="258">
        <v>48</v>
      </c>
      <c r="B57" s="276" t="s">
        <v>353</v>
      </c>
      <c r="C57" s="279" t="s">
        <v>354</v>
      </c>
      <c r="D57" s="175">
        <v>17101</v>
      </c>
      <c r="E57" s="175">
        <v>10470</v>
      </c>
      <c r="F57" s="175">
        <v>27571</v>
      </c>
    </row>
    <row r="58" spans="1:6" s="272" customFormat="1" ht="55.5" customHeight="1" thickBot="1">
      <c r="A58" s="176">
        <v>49</v>
      </c>
      <c r="B58" s="177" t="s">
        <v>429</v>
      </c>
      <c r="C58" s="268" t="s">
        <v>104</v>
      </c>
      <c r="D58" s="185"/>
      <c r="E58" s="185"/>
      <c r="F58" s="185"/>
    </row>
    <row r="59" spans="1:6" s="274" customFormat="1" ht="55.5" customHeight="1" thickBot="1">
      <c r="A59" s="176">
        <v>50</v>
      </c>
      <c r="B59" s="177" t="s">
        <v>430</v>
      </c>
      <c r="C59" s="268" t="s">
        <v>105</v>
      </c>
      <c r="D59" s="185"/>
      <c r="E59" s="185"/>
      <c r="F59" s="185"/>
    </row>
    <row r="60" spans="1:6" s="281" customFormat="1" ht="55.5" customHeight="1">
      <c r="A60" s="258">
        <v>51</v>
      </c>
      <c r="B60" s="276" t="s">
        <v>567</v>
      </c>
      <c r="C60" s="174" t="s">
        <v>358</v>
      </c>
      <c r="D60" s="175">
        <v>249887</v>
      </c>
      <c r="E60" s="175">
        <v>249003</v>
      </c>
      <c r="F60" s="175">
        <v>498890</v>
      </c>
    </row>
    <row r="61" spans="1:6" s="272" customFormat="1" ht="42" customHeight="1" thickBot="1">
      <c r="A61" s="176"/>
      <c r="B61" s="177"/>
      <c r="C61" s="275"/>
      <c r="D61" s="185"/>
      <c r="E61" s="185"/>
      <c r="F61" s="185"/>
    </row>
    <row r="62" spans="1:6" s="267" customFormat="1" ht="42" customHeight="1" thickBot="1">
      <c r="A62" s="176"/>
      <c r="B62" s="179"/>
      <c r="C62" s="266"/>
      <c r="D62" s="185"/>
      <c r="E62" s="185"/>
      <c r="F62" s="185"/>
    </row>
    <row r="63" spans="1:6" s="172" customFormat="1" ht="42" customHeight="1" thickBot="1">
      <c r="A63" s="176"/>
      <c r="B63" s="179"/>
      <c r="C63" s="180"/>
      <c r="D63" s="185"/>
      <c r="E63" s="185"/>
      <c r="F63" s="185"/>
    </row>
    <row r="64" spans="1:6" s="274" customFormat="1" ht="42" customHeight="1" thickBot="1">
      <c r="A64" s="176"/>
      <c r="B64" s="265"/>
      <c r="C64" s="266"/>
      <c r="D64" s="185"/>
      <c r="E64" s="185"/>
      <c r="F64" s="185"/>
    </row>
    <row r="65" spans="1:6" s="171" customFormat="1" ht="42" customHeight="1">
      <c r="A65" s="176"/>
      <c r="B65" s="177"/>
      <c r="C65" s="178"/>
      <c r="D65" s="185"/>
      <c r="E65" s="185"/>
      <c r="F65" s="185"/>
    </row>
    <row r="66" spans="1:6" s="272" customFormat="1" ht="42" customHeight="1" thickBot="1">
      <c r="A66" s="176"/>
      <c r="B66" s="177"/>
      <c r="C66" s="178"/>
      <c r="D66" s="185"/>
      <c r="E66" s="185"/>
      <c r="F66" s="185"/>
    </row>
    <row r="67" spans="1:6" s="274" customFormat="1" ht="42" customHeight="1" thickBot="1">
      <c r="A67" s="176"/>
      <c r="B67" s="265"/>
      <c r="C67" s="266"/>
      <c r="D67" s="185"/>
      <c r="E67" s="185"/>
      <c r="F67" s="185"/>
    </row>
    <row r="68" spans="1:6" s="171" customFormat="1" ht="42" customHeight="1">
      <c r="A68" s="176"/>
      <c r="B68" s="177"/>
      <c r="C68" s="178"/>
      <c r="D68" s="185"/>
      <c r="E68" s="185"/>
      <c r="F68" s="185"/>
    </row>
    <row r="69" spans="1:6" s="272" customFormat="1" ht="42" customHeight="1" thickBot="1">
      <c r="A69" s="176"/>
      <c r="B69" s="177"/>
      <c r="C69" s="178"/>
      <c r="D69" s="185"/>
      <c r="E69" s="185"/>
      <c r="F69" s="185"/>
    </row>
    <row r="70" spans="1:6" s="274" customFormat="1" ht="42" customHeight="1" thickBot="1">
      <c r="A70" s="176"/>
      <c r="B70" s="265"/>
      <c r="C70" s="266"/>
      <c r="D70" s="185"/>
      <c r="E70" s="185"/>
      <c r="F70" s="185"/>
    </row>
    <row r="71" spans="1:6" s="172" customFormat="1" ht="42" customHeight="1" thickBot="1">
      <c r="A71" s="176"/>
      <c r="B71" s="179"/>
      <c r="C71" s="266"/>
      <c r="D71" s="185"/>
      <c r="E71" s="185"/>
      <c r="F71" s="185"/>
    </row>
    <row r="72" spans="1:6" s="267" customFormat="1" ht="42" customHeight="1" thickBot="1">
      <c r="A72" s="176"/>
      <c r="B72" s="265"/>
      <c r="C72" s="266"/>
      <c r="D72" s="185"/>
      <c r="E72" s="185"/>
      <c r="F72" s="185"/>
    </row>
    <row r="73" spans="1:6" ht="38.25">
      <c r="A73" s="181"/>
      <c r="B73" s="182"/>
      <c r="C73" s="183"/>
      <c r="D73" s="183"/>
      <c r="E73" s="183"/>
      <c r="F73" s="184"/>
    </row>
    <row r="74" ht="20.25">
      <c r="D74" s="64"/>
    </row>
    <row r="75" ht="20.25">
      <c r="D75" s="63"/>
    </row>
    <row r="77" ht="20.25">
      <c r="B77" s="11"/>
    </row>
  </sheetData>
  <sheetProtection/>
  <mergeCells count="8">
    <mergeCell ref="A1:F1"/>
    <mergeCell ref="A2:F2"/>
    <mergeCell ref="A3:F3"/>
    <mergeCell ref="A4:F4"/>
    <mergeCell ref="A5:A9"/>
    <mergeCell ref="B5:C5"/>
    <mergeCell ref="B6:C9"/>
    <mergeCell ref="D7:F9"/>
  </mergeCells>
  <printOptions horizontalCentered="1" verticalCentered="1"/>
  <pageMargins left="1.4173228346456694" right="0.7874015748031497" top="0.984251968503937" bottom="0.984251968503937" header="0.5118110236220472" footer="0.5118110236220472"/>
  <pageSetup horizontalDpi="300" verticalDpi="300" orientation="portrait" paperSize="9" scale="2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view="pageBreakPreview" zoomScale="55" zoomScaleSheetLayoutView="55" zoomScalePageLayoutView="0" workbookViewId="0" topLeftCell="A1">
      <selection activeCell="M28" sqref="M28"/>
    </sheetView>
  </sheetViews>
  <sheetFormatPr defaultColWidth="9.00390625" defaultRowHeight="12.75"/>
  <cols>
    <col min="1" max="2" width="36.875" style="65" customWidth="1"/>
    <col min="3" max="3" width="71.125" style="65" bestFit="1" customWidth="1"/>
    <col min="4" max="4" width="15.375" style="65" bestFit="1" customWidth="1"/>
    <col min="5" max="5" width="10.625" style="65" customWidth="1"/>
    <col min="6" max="6" width="13.875" style="65" customWidth="1"/>
    <col min="7" max="10" width="13.00390625" style="65" bestFit="1" customWidth="1"/>
    <col min="11" max="11" width="15.25390625" style="65" bestFit="1" customWidth="1"/>
    <col min="12" max="12" width="9.25390625" style="65" bestFit="1" customWidth="1"/>
    <col min="13" max="13" width="15.00390625" style="65" customWidth="1"/>
    <col min="14" max="16384" width="9.125" style="65" customWidth="1"/>
  </cols>
  <sheetData>
    <row r="1" spans="1:13" s="68" customFormat="1" ht="72" customHeight="1">
      <c r="A1" s="463" t="s">
        <v>510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5"/>
    </row>
    <row r="2" spans="1:13" ht="20.25">
      <c r="A2" s="466" t="s">
        <v>511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8"/>
    </row>
    <row r="3" spans="1:13" ht="20.25">
      <c r="A3" s="469" t="s">
        <v>186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1"/>
    </row>
    <row r="4" spans="1:13" ht="25.5">
      <c r="A4" s="472" t="s">
        <v>248</v>
      </c>
      <c r="B4" s="302" t="s">
        <v>249</v>
      </c>
      <c r="C4" s="301" t="s">
        <v>282</v>
      </c>
      <c r="D4" s="301" t="s">
        <v>250</v>
      </c>
      <c r="E4" s="301" t="s">
        <v>252</v>
      </c>
      <c r="F4" s="301" t="s">
        <v>315</v>
      </c>
      <c r="G4" s="301" t="s">
        <v>254</v>
      </c>
      <c r="H4" s="301" t="s">
        <v>255</v>
      </c>
      <c r="I4" s="301" t="s">
        <v>256</v>
      </c>
      <c r="J4" s="301" t="s">
        <v>257</v>
      </c>
      <c r="K4" s="301" t="s">
        <v>258</v>
      </c>
      <c r="L4" s="301" t="s">
        <v>259</v>
      </c>
      <c r="M4" s="301" t="s">
        <v>286</v>
      </c>
    </row>
    <row r="5" spans="1:13" s="71" customFormat="1" ht="218.25" customHeight="1">
      <c r="A5" s="472"/>
      <c r="B5" s="302" t="s">
        <v>314</v>
      </c>
      <c r="C5" s="302" t="s">
        <v>191</v>
      </c>
      <c r="D5" s="164" t="s">
        <v>83</v>
      </c>
      <c r="E5" s="164" t="s">
        <v>187</v>
      </c>
      <c r="F5" s="164" t="s">
        <v>189</v>
      </c>
      <c r="G5" s="164" t="s">
        <v>2</v>
      </c>
      <c r="H5" s="164" t="s">
        <v>444</v>
      </c>
      <c r="I5" s="164" t="s">
        <v>136</v>
      </c>
      <c r="J5" s="164" t="s">
        <v>445</v>
      </c>
      <c r="K5" s="164" t="s">
        <v>190</v>
      </c>
      <c r="L5" s="164" t="s">
        <v>50</v>
      </c>
      <c r="M5" s="164" t="s">
        <v>101</v>
      </c>
    </row>
    <row r="6" spans="1:13" ht="26.25">
      <c r="A6" s="151">
        <v>1</v>
      </c>
      <c r="B6" s="151">
        <v>562917</v>
      </c>
      <c r="C6" s="165" t="s">
        <v>243</v>
      </c>
      <c r="D6" s="166"/>
      <c r="E6" s="166"/>
      <c r="F6" s="166"/>
      <c r="G6" s="166">
        <v>12214</v>
      </c>
      <c r="H6" s="165">
        <v>3298</v>
      </c>
      <c r="I6" s="166">
        <v>10649</v>
      </c>
      <c r="J6" s="165"/>
      <c r="K6" s="166"/>
      <c r="L6" s="166"/>
      <c r="M6" s="167">
        <f>SUM(D6:L6)</f>
        <v>26161</v>
      </c>
    </row>
    <row r="7" spans="1:13" ht="26.25">
      <c r="A7" s="151">
        <v>2</v>
      </c>
      <c r="B7" s="151">
        <v>750000</v>
      </c>
      <c r="C7" s="165" t="s">
        <v>244</v>
      </c>
      <c r="D7" s="166"/>
      <c r="E7" s="166"/>
      <c r="F7" s="166"/>
      <c r="G7" s="166"/>
      <c r="H7" s="166"/>
      <c r="I7" s="166">
        <v>840</v>
      </c>
      <c r="J7" s="165"/>
      <c r="K7" s="166"/>
      <c r="L7" s="166"/>
      <c r="M7" s="167">
        <f aca="true" t="shared" si="0" ref="M7:M24">SUM(D7:L7)</f>
        <v>840</v>
      </c>
    </row>
    <row r="8" spans="1:17" ht="26.25">
      <c r="A8" s="151">
        <v>3</v>
      </c>
      <c r="B8" s="151">
        <v>813000</v>
      </c>
      <c r="C8" s="165" t="s">
        <v>245</v>
      </c>
      <c r="D8" s="166"/>
      <c r="E8" s="165"/>
      <c r="F8" s="165"/>
      <c r="G8" s="166">
        <v>1362</v>
      </c>
      <c r="H8" s="165">
        <v>368</v>
      </c>
      <c r="I8" s="165">
        <v>6075</v>
      </c>
      <c r="J8" s="165"/>
      <c r="K8" s="166"/>
      <c r="L8" s="166"/>
      <c r="M8" s="167">
        <f t="shared" si="0"/>
        <v>7805</v>
      </c>
      <c r="N8" s="70"/>
      <c r="O8" s="70"/>
      <c r="P8" s="70"/>
      <c r="Q8" s="70"/>
    </row>
    <row r="9" spans="1:17" ht="26.25">
      <c r="A9" s="151">
        <v>4</v>
      </c>
      <c r="B9" s="151">
        <v>680002</v>
      </c>
      <c r="C9" s="165" t="s">
        <v>464</v>
      </c>
      <c r="D9" s="305"/>
      <c r="E9" s="305"/>
      <c r="F9" s="166"/>
      <c r="G9" s="166">
        <v>2241</v>
      </c>
      <c r="H9" s="165">
        <v>605</v>
      </c>
      <c r="I9" s="165"/>
      <c r="J9" s="165"/>
      <c r="K9" s="305"/>
      <c r="L9" s="166"/>
      <c r="M9" s="167">
        <f t="shared" si="0"/>
        <v>2846</v>
      </c>
      <c r="N9" s="70"/>
      <c r="O9" s="70"/>
      <c r="P9" s="70"/>
      <c r="Q9" s="70"/>
    </row>
    <row r="10" spans="1:17" ht="26.25">
      <c r="A10" s="151">
        <v>5</v>
      </c>
      <c r="B10" s="151">
        <v>841402</v>
      </c>
      <c r="C10" s="165" t="s">
        <v>247</v>
      </c>
      <c r="D10" s="166"/>
      <c r="E10" s="166"/>
      <c r="F10" s="166"/>
      <c r="G10" s="166"/>
      <c r="H10" s="166"/>
      <c r="I10" s="166">
        <v>7863</v>
      </c>
      <c r="J10" s="166"/>
      <c r="K10" s="166"/>
      <c r="L10" s="166"/>
      <c r="M10" s="167">
        <f t="shared" si="0"/>
        <v>7863</v>
      </c>
      <c r="N10" s="70"/>
      <c r="O10" s="70"/>
      <c r="P10" s="70"/>
      <c r="Q10" s="70"/>
    </row>
    <row r="11" spans="1:13" ht="26.25">
      <c r="A11" s="151">
        <v>6</v>
      </c>
      <c r="B11" s="151">
        <v>862101</v>
      </c>
      <c r="C11" s="165" t="s">
        <v>260</v>
      </c>
      <c r="D11" s="166"/>
      <c r="E11" s="166"/>
      <c r="F11" s="165"/>
      <c r="G11" s="166"/>
      <c r="H11" s="166"/>
      <c r="I11" s="166">
        <v>2928</v>
      </c>
      <c r="J11" s="166"/>
      <c r="K11" s="166"/>
      <c r="L11" s="166"/>
      <c r="M11" s="167">
        <f t="shared" si="0"/>
        <v>2928</v>
      </c>
    </row>
    <row r="12" spans="1:13" ht="26.25">
      <c r="A12" s="151">
        <v>7</v>
      </c>
      <c r="B12" s="151">
        <v>910502</v>
      </c>
      <c r="C12" s="165" t="s">
        <v>261</v>
      </c>
      <c r="D12" s="166"/>
      <c r="E12" s="166"/>
      <c r="F12" s="166"/>
      <c r="G12" s="166"/>
      <c r="H12" s="166"/>
      <c r="I12" s="166">
        <v>1396</v>
      </c>
      <c r="J12" s="166"/>
      <c r="K12" s="166"/>
      <c r="L12" s="166"/>
      <c r="M12" s="167">
        <f t="shared" si="0"/>
        <v>1396</v>
      </c>
    </row>
    <row r="13" spans="1:13" ht="26.25">
      <c r="A13" s="151">
        <v>8</v>
      </c>
      <c r="B13" s="151">
        <v>522110</v>
      </c>
      <c r="C13" s="165" t="s">
        <v>509</v>
      </c>
      <c r="D13" s="165"/>
      <c r="E13" s="166"/>
      <c r="F13" s="166"/>
      <c r="G13" s="166"/>
      <c r="H13" s="166"/>
      <c r="I13" s="166">
        <v>2422</v>
      </c>
      <c r="J13" s="166"/>
      <c r="K13" s="166"/>
      <c r="L13" s="166"/>
      <c r="M13" s="167">
        <f t="shared" si="0"/>
        <v>2422</v>
      </c>
    </row>
    <row r="14" spans="1:13" ht="26.25">
      <c r="A14" s="151">
        <v>9</v>
      </c>
      <c r="B14" s="151">
        <v>960302</v>
      </c>
      <c r="C14" s="165" t="s">
        <v>263</v>
      </c>
      <c r="D14" s="166"/>
      <c r="E14" s="166"/>
      <c r="F14" s="166"/>
      <c r="H14" s="165"/>
      <c r="I14" s="166">
        <v>516</v>
      </c>
      <c r="J14" s="166"/>
      <c r="K14" s="166"/>
      <c r="L14" s="166"/>
      <c r="M14" s="167">
        <f t="shared" si="0"/>
        <v>516</v>
      </c>
    </row>
    <row r="15" spans="1:13" ht="26.25">
      <c r="A15" s="151">
        <v>10</v>
      </c>
      <c r="B15" s="151">
        <v>890441</v>
      </c>
      <c r="C15" s="165" t="s">
        <v>264</v>
      </c>
      <c r="D15" s="166"/>
      <c r="E15" s="166"/>
      <c r="F15" s="166"/>
      <c r="G15" s="166"/>
      <c r="H15" s="166"/>
      <c r="J15" s="166"/>
      <c r="K15" s="166"/>
      <c r="L15" s="166"/>
      <c r="M15" s="167">
        <f t="shared" si="0"/>
        <v>0</v>
      </c>
    </row>
    <row r="16" spans="1:13" ht="26.25">
      <c r="A16" s="151">
        <v>11</v>
      </c>
      <c r="B16" s="151">
        <v>890441</v>
      </c>
      <c r="C16" s="165" t="s">
        <v>512</v>
      </c>
      <c r="D16" s="165"/>
      <c r="E16" s="166"/>
      <c r="F16" s="166"/>
      <c r="H16" s="166"/>
      <c r="I16" s="166"/>
      <c r="J16" s="166"/>
      <c r="K16" s="166"/>
      <c r="L16" s="166"/>
      <c r="M16" s="167">
        <f t="shared" si="0"/>
        <v>0</v>
      </c>
    </row>
    <row r="17" spans="1:13" ht="26.25">
      <c r="A17" s="151">
        <v>12</v>
      </c>
      <c r="B17" s="151">
        <v>841402</v>
      </c>
      <c r="C17" s="165" t="s">
        <v>470</v>
      </c>
      <c r="D17" s="165"/>
      <c r="E17" s="166"/>
      <c r="F17" s="166"/>
      <c r="G17" s="166"/>
      <c r="H17" s="166"/>
      <c r="I17" s="166">
        <v>6032</v>
      </c>
      <c r="J17" s="166"/>
      <c r="K17" s="166"/>
      <c r="L17" s="166"/>
      <c r="M17" s="167">
        <f t="shared" si="0"/>
        <v>6032</v>
      </c>
    </row>
    <row r="18" spans="1:13" ht="26.25">
      <c r="A18" s="151">
        <v>13</v>
      </c>
      <c r="B18" s="151">
        <v>882202</v>
      </c>
      <c r="C18" s="166" t="s">
        <v>513</v>
      </c>
      <c r="D18" s="166"/>
      <c r="E18" s="166"/>
      <c r="F18" s="166"/>
      <c r="G18" s="166"/>
      <c r="H18" s="165"/>
      <c r="I18" s="166"/>
      <c r="J18" s="166">
        <v>120</v>
      </c>
      <c r="K18" s="166"/>
      <c r="L18" s="166"/>
      <c r="M18" s="167">
        <f t="shared" si="0"/>
        <v>120</v>
      </c>
    </row>
    <row r="19" spans="1:13" ht="26.25">
      <c r="A19" s="151">
        <v>14</v>
      </c>
      <c r="B19" s="151">
        <v>882122</v>
      </c>
      <c r="C19" s="166" t="s">
        <v>49</v>
      </c>
      <c r="D19" s="166"/>
      <c r="E19" s="166"/>
      <c r="F19" s="166"/>
      <c r="G19" s="166"/>
      <c r="H19" s="165"/>
      <c r="I19" s="166"/>
      <c r="J19" s="166">
        <v>875</v>
      </c>
      <c r="K19" s="166"/>
      <c r="L19" s="166"/>
      <c r="M19" s="167">
        <f t="shared" si="0"/>
        <v>875</v>
      </c>
    </row>
    <row r="20" spans="1:13" ht="26.25">
      <c r="A20" s="151">
        <v>15</v>
      </c>
      <c r="B20" s="151">
        <v>882123</v>
      </c>
      <c r="C20" s="166" t="s">
        <v>270</v>
      </c>
      <c r="D20" s="166"/>
      <c r="E20" s="166"/>
      <c r="F20" s="166"/>
      <c r="G20" s="166"/>
      <c r="H20" s="165"/>
      <c r="I20" s="166"/>
      <c r="J20" s="166">
        <v>195</v>
      </c>
      <c r="K20" s="166"/>
      <c r="L20" s="166"/>
      <c r="M20" s="167">
        <f t="shared" si="0"/>
        <v>195</v>
      </c>
    </row>
    <row r="21" spans="1:13" ht="26.25">
      <c r="A21" s="151">
        <v>16</v>
      </c>
      <c r="B21" s="151">
        <v>841907</v>
      </c>
      <c r="C21" s="166" t="s">
        <v>469</v>
      </c>
      <c r="D21" s="166"/>
      <c r="E21" s="166"/>
      <c r="F21" s="166"/>
      <c r="G21" s="166"/>
      <c r="H21" s="165"/>
      <c r="I21" s="166"/>
      <c r="J21" s="166"/>
      <c r="K21" s="166"/>
      <c r="L21" s="166"/>
      <c r="M21" s="167">
        <f t="shared" si="0"/>
        <v>0</v>
      </c>
    </row>
    <row r="22" spans="1:13" ht="26.25">
      <c r="A22" s="151">
        <v>17</v>
      </c>
      <c r="B22" s="151">
        <v>882203</v>
      </c>
      <c r="C22" s="166" t="s">
        <v>272</v>
      </c>
      <c r="D22" s="166"/>
      <c r="E22" s="166"/>
      <c r="F22" s="166"/>
      <c r="G22" s="166"/>
      <c r="H22" s="165"/>
      <c r="I22" s="166"/>
      <c r="J22" s="166">
        <v>325</v>
      </c>
      <c r="K22" s="166"/>
      <c r="L22" s="166"/>
      <c r="M22" s="167">
        <f t="shared" si="0"/>
        <v>325</v>
      </c>
    </row>
    <row r="23" spans="1:13" ht="26.25">
      <c r="A23" s="151">
        <v>18</v>
      </c>
      <c r="B23" s="151">
        <v>562912</v>
      </c>
      <c r="C23" s="166" t="s">
        <v>442</v>
      </c>
      <c r="D23" s="166"/>
      <c r="E23" s="166"/>
      <c r="F23" s="166"/>
      <c r="G23" s="166"/>
      <c r="H23" s="165"/>
      <c r="I23" s="166"/>
      <c r="J23" s="166"/>
      <c r="K23" s="166"/>
      <c r="L23" s="166"/>
      <c r="M23" s="167">
        <f t="shared" si="0"/>
        <v>0</v>
      </c>
    </row>
    <row r="24" spans="1:13" ht="26.25">
      <c r="A24" s="151">
        <v>19</v>
      </c>
      <c r="B24" s="151">
        <v>562913</v>
      </c>
      <c r="C24" s="166" t="s">
        <v>443</v>
      </c>
      <c r="D24" s="166"/>
      <c r="E24" s="166"/>
      <c r="F24" s="166"/>
      <c r="G24" s="166"/>
      <c r="H24" s="165"/>
      <c r="I24" s="166">
        <v>11275</v>
      </c>
      <c r="J24" s="166"/>
      <c r="K24" s="166"/>
      <c r="L24" s="166"/>
      <c r="M24" s="167">
        <f t="shared" si="0"/>
        <v>11275</v>
      </c>
    </row>
    <row r="25" spans="1:13" ht="26.25">
      <c r="A25" s="151">
        <v>20</v>
      </c>
      <c r="B25" s="151">
        <v>889924</v>
      </c>
      <c r="C25" s="166" t="s">
        <v>273</v>
      </c>
      <c r="D25" s="166"/>
      <c r="E25" s="166"/>
      <c r="F25" s="166"/>
      <c r="G25" s="166"/>
      <c r="H25" s="165"/>
      <c r="I25" s="166">
        <v>762</v>
      </c>
      <c r="J25" s="166"/>
      <c r="K25" s="166">
        <v>2375</v>
      </c>
      <c r="L25" s="166"/>
      <c r="M25" s="167">
        <f>SUM(D25:L25)</f>
        <v>3137</v>
      </c>
    </row>
    <row r="26" spans="1:13" ht="26.25">
      <c r="A26" s="151">
        <v>21</v>
      </c>
      <c r="B26" s="151">
        <v>841353</v>
      </c>
      <c r="C26" s="166" t="s">
        <v>571</v>
      </c>
      <c r="D26" s="166">
        <v>166917</v>
      </c>
      <c r="E26" s="166"/>
      <c r="F26" s="166"/>
      <c r="G26" s="166"/>
      <c r="H26" s="165"/>
      <c r="I26" s="166"/>
      <c r="J26" s="166"/>
      <c r="K26" s="166"/>
      <c r="L26" s="166"/>
      <c r="M26" s="167">
        <f>SUM(D26:L26)</f>
        <v>166917</v>
      </c>
    </row>
    <row r="27" spans="1:13" ht="26.25">
      <c r="A27" s="151">
        <v>22</v>
      </c>
      <c r="B27" s="151">
        <v>841354</v>
      </c>
      <c r="C27" s="166" t="s">
        <v>572</v>
      </c>
      <c r="D27" s="166">
        <v>82086</v>
      </c>
      <c r="E27" s="166"/>
      <c r="F27" s="166"/>
      <c r="G27" s="166"/>
      <c r="H27" s="165"/>
      <c r="I27" s="166"/>
      <c r="J27" s="166"/>
      <c r="K27" s="166"/>
      <c r="L27" s="166"/>
      <c r="M27" s="167">
        <f>SUM(D27:L27)</f>
        <v>82086</v>
      </c>
    </row>
    <row r="28" spans="1:13" s="72" customFormat="1" ht="25.5">
      <c r="A28" s="140" t="s">
        <v>188</v>
      </c>
      <c r="B28" s="140"/>
      <c r="C28" s="168"/>
      <c r="D28" s="167">
        <f>SUM(D6:D27)</f>
        <v>249003</v>
      </c>
      <c r="E28" s="167">
        <f aca="true" t="shared" si="1" ref="E28:M28">SUM(E6:E27)</f>
        <v>0</v>
      </c>
      <c r="F28" s="167">
        <f t="shared" si="1"/>
        <v>0</v>
      </c>
      <c r="G28" s="167">
        <f t="shared" si="1"/>
        <v>15817</v>
      </c>
      <c r="H28" s="167">
        <f t="shared" si="1"/>
        <v>4271</v>
      </c>
      <c r="I28" s="167">
        <f t="shared" si="1"/>
        <v>50758</v>
      </c>
      <c r="J28" s="167">
        <f t="shared" si="1"/>
        <v>1515</v>
      </c>
      <c r="K28" s="167">
        <f t="shared" si="1"/>
        <v>2375</v>
      </c>
      <c r="L28" s="167">
        <f t="shared" si="1"/>
        <v>0</v>
      </c>
      <c r="M28" s="167">
        <f t="shared" si="1"/>
        <v>323739</v>
      </c>
    </row>
  </sheetData>
  <sheetProtection/>
  <mergeCells count="4">
    <mergeCell ref="A1:M1"/>
    <mergeCell ref="A2:M2"/>
    <mergeCell ref="A3:M3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4"/>
  <sheetViews>
    <sheetView zoomScale="25" zoomScaleNormal="25" zoomScaleSheetLayoutView="25" zoomScalePageLayoutView="0" workbookViewId="0" topLeftCell="A1">
      <selection activeCell="A1" sqref="A1:W2"/>
    </sheetView>
  </sheetViews>
  <sheetFormatPr defaultColWidth="35.375" defaultRowHeight="12.75"/>
  <cols>
    <col min="1" max="2" width="35.375" style="13" customWidth="1"/>
    <col min="3" max="3" width="79.875" style="27" customWidth="1"/>
    <col min="4" max="5" width="35.375" style="27" customWidth="1"/>
    <col min="6" max="7" width="35.375" style="57" customWidth="1"/>
    <col min="8" max="9" width="35.375" style="27" customWidth="1"/>
    <col min="10" max="10" width="0.6171875" style="27" customWidth="1"/>
    <col min="11" max="11" width="0.2421875" style="27" customWidth="1"/>
    <col min="12" max="12" width="0.12890625" style="27" hidden="1" customWidth="1"/>
    <col min="13" max="13" width="1.37890625" style="27" hidden="1" customWidth="1"/>
    <col min="14" max="14" width="0.875" style="27" customWidth="1"/>
    <col min="15" max="16" width="35.375" style="13" customWidth="1"/>
    <col min="17" max="20" width="35.375" style="27" customWidth="1"/>
    <col min="21" max="21" width="84.75390625" style="13" bestFit="1" customWidth="1"/>
    <col min="22" max="22" width="126.75390625" style="53" bestFit="1" customWidth="1"/>
    <col min="23" max="23" width="125.125" style="13" bestFit="1" customWidth="1"/>
    <col min="24" max="24" width="0.37109375" style="13" customWidth="1"/>
    <col min="25" max="25" width="0.74609375" style="13" customWidth="1"/>
    <col min="26" max="16384" width="35.375" style="13" customWidth="1"/>
  </cols>
  <sheetData>
    <row r="1" spans="1:25" ht="15.75">
      <c r="A1" s="386" t="s">
        <v>580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124"/>
      <c r="Y1" s="125"/>
    </row>
    <row r="2" spans="1:25" ht="39.75" customHeight="1">
      <c r="A2" s="388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115"/>
      <c r="Y2" s="126"/>
    </row>
    <row r="3" spans="1:25" ht="90">
      <c r="A3" s="390" t="s">
        <v>553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2"/>
    </row>
    <row r="4" spans="1:25" ht="90">
      <c r="A4" s="393" t="s">
        <v>564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5"/>
    </row>
    <row r="5" spans="1:25" ht="45">
      <c r="A5" s="396" t="s">
        <v>97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8"/>
    </row>
    <row r="6" spans="1:25" ht="99.75" customHeight="1">
      <c r="A6" s="122"/>
      <c r="B6" s="116"/>
      <c r="C6" s="123"/>
      <c r="D6" s="399">
        <v>2011</v>
      </c>
      <c r="E6" s="399"/>
      <c r="F6" s="399">
        <v>2012</v>
      </c>
      <c r="G6" s="399"/>
      <c r="H6" s="399">
        <v>2013</v>
      </c>
      <c r="I6" s="399"/>
      <c r="J6" s="120"/>
      <c r="K6" s="120"/>
      <c r="L6" s="120"/>
      <c r="M6" s="120"/>
      <c r="N6" s="103"/>
      <c r="O6" s="122"/>
      <c r="P6" s="116"/>
      <c r="Q6" s="116"/>
      <c r="R6" s="116"/>
      <c r="S6" s="116"/>
      <c r="T6" s="123"/>
      <c r="U6" s="400" t="s">
        <v>560</v>
      </c>
      <c r="V6" s="402" t="s">
        <v>561</v>
      </c>
      <c r="W6" s="402" t="s">
        <v>562</v>
      </c>
      <c r="X6" s="113"/>
      <c r="Y6" s="114"/>
    </row>
    <row r="7" spans="1:25" ht="85.5" customHeight="1">
      <c r="A7" s="117"/>
      <c r="B7" s="118"/>
      <c r="C7" s="119"/>
      <c r="D7" s="413" t="s">
        <v>184</v>
      </c>
      <c r="E7" s="413" t="s">
        <v>129</v>
      </c>
      <c r="F7" s="413" t="s">
        <v>151</v>
      </c>
      <c r="G7" s="413" t="s">
        <v>130</v>
      </c>
      <c r="H7" s="414" t="s">
        <v>149</v>
      </c>
      <c r="I7" s="414"/>
      <c r="J7" s="415" t="s">
        <v>150</v>
      </c>
      <c r="K7" s="415" t="s">
        <v>131</v>
      </c>
      <c r="L7" s="413" t="s">
        <v>152</v>
      </c>
      <c r="M7" s="413" t="s">
        <v>131</v>
      </c>
      <c r="N7" s="105"/>
      <c r="O7" s="117"/>
      <c r="P7" s="118"/>
      <c r="Q7" s="118"/>
      <c r="R7" s="118"/>
      <c r="S7" s="118"/>
      <c r="T7" s="119"/>
      <c r="U7" s="401"/>
      <c r="V7" s="403"/>
      <c r="W7" s="403"/>
      <c r="X7" s="28"/>
      <c r="Y7" s="29"/>
    </row>
    <row r="8" spans="1:25" ht="85.5" customHeight="1">
      <c r="A8" s="417" t="s">
        <v>178</v>
      </c>
      <c r="B8" s="405" t="s">
        <v>249</v>
      </c>
      <c r="C8" s="405"/>
      <c r="D8" s="30" t="s">
        <v>282</v>
      </c>
      <c r="E8" s="30" t="s">
        <v>250</v>
      </c>
      <c r="F8" s="30" t="s">
        <v>252</v>
      </c>
      <c r="G8" s="30" t="s">
        <v>253</v>
      </c>
      <c r="H8" s="111" t="s">
        <v>254</v>
      </c>
      <c r="I8" s="111" t="s">
        <v>255</v>
      </c>
      <c r="J8" s="61"/>
      <c r="K8" s="61"/>
      <c r="L8" s="30"/>
      <c r="M8" s="30"/>
      <c r="N8" s="99"/>
      <c r="O8" s="404" t="s">
        <v>283</v>
      </c>
      <c r="P8" s="406" t="s">
        <v>256</v>
      </c>
      <c r="Q8" s="407"/>
      <c r="R8" s="407"/>
      <c r="S8" s="407"/>
      <c r="T8" s="408"/>
      <c r="U8" s="101" t="s">
        <v>257</v>
      </c>
      <c r="V8" s="101" t="s">
        <v>258</v>
      </c>
      <c r="W8" s="103" t="s">
        <v>339</v>
      </c>
      <c r="X8" s="28"/>
      <c r="Y8" s="29"/>
    </row>
    <row r="9" spans="1:25" s="15" customFormat="1" ht="174" customHeight="1">
      <c r="A9" s="417"/>
      <c r="B9" s="409" t="s">
        <v>285</v>
      </c>
      <c r="C9" s="409"/>
      <c r="D9" s="410" t="s">
        <v>127</v>
      </c>
      <c r="E9" s="411" t="s">
        <v>128</v>
      </c>
      <c r="F9" s="410" t="s">
        <v>127</v>
      </c>
      <c r="G9" s="410" t="s">
        <v>128</v>
      </c>
      <c r="H9" s="416" t="s">
        <v>127</v>
      </c>
      <c r="I9" s="416" t="s">
        <v>128</v>
      </c>
      <c r="J9" s="416" t="s">
        <v>127</v>
      </c>
      <c r="K9" s="416" t="s">
        <v>128</v>
      </c>
      <c r="L9" s="416" t="s">
        <v>127</v>
      </c>
      <c r="M9" s="416" t="s">
        <v>128</v>
      </c>
      <c r="N9" s="102"/>
      <c r="O9" s="405"/>
      <c r="P9" s="409" t="s">
        <v>291</v>
      </c>
      <c r="Q9" s="409"/>
      <c r="R9" s="409"/>
      <c r="S9" s="409"/>
      <c r="T9" s="409"/>
      <c r="U9" s="418" t="s">
        <v>153</v>
      </c>
      <c r="V9" s="418" t="s">
        <v>151</v>
      </c>
      <c r="W9" s="418" t="s">
        <v>95</v>
      </c>
      <c r="X9" s="30" t="s">
        <v>132</v>
      </c>
      <c r="Y9" s="30" t="s">
        <v>133</v>
      </c>
    </row>
    <row r="10" spans="1:25" s="15" customFormat="1" ht="25.5" customHeight="1">
      <c r="A10" s="417"/>
      <c r="B10" s="409"/>
      <c r="C10" s="409"/>
      <c r="D10" s="410"/>
      <c r="E10" s="412"/>
      <c r="F10" s="410"/>
      <c r="G10" s="410"/>
      <c r="H10" s="416"/>
      <c r="I10" s="416"/>
      <c r="J10" s="416"/>
      <c r="K10" s="416"/>
      <c r="L10" s="416"/>
      <c r="M10" s="416"/>
      <c r="N10" s="102"/>
      <c r="O10" s="405"/>
      <c r="P10" s="409"/>
      <c r="Q10" s="409"/>
      <c r="R10" s="409"/>
      <c r="S10" s="409"/>
      <c r="T10" s="409"/>
      <c r="U10" s="419"/>
      <c r="V10" s="419"/>
      <c r="W10" s="419"/>
      <c r="X10" s="14"/>
      <c r="Y10" s="14"/>
    </row>
    <row r="11" spans="1:25" s="18" customFormat="1" ht="113.25" customHeight="1">
      <c r="A11" s="31" t="s">
        <v>54</v>
      </c>
      <c r="B11" s="384" t="s">
        <v>345</v>
      </c>
      <c r="C11" s="385"/>
      <c r="D11" s="32"/>
      <c r="E11" s="32"/>
      <c r="F11" s="32">
        <v>15</v>
      </c>
      <c r="G11" s="32"/>
      <c r="H11" s="32">
        <v>300</v>
      </c>
      <c r="I11" s="32"/>
      <c r="J11" s="17">
        <f>'[1]3_A. PH bevétel'!G8</f>
        <v>80104</v>
      </c>
      <c r="K11" s="17">
        <f>'[1]3_A. PH bevétel'!H8</f>
        <v>6320</v>
      </c>
      <c r="L11" s="17">
        <f>'[1]3_A. PH bevétel'!J8</f>
        <v>63100.932</v>
      </c>
      <c r="M11" s="17">
        <f>'[1]3_A. PH bevétel'!K8</f>
        <v>5563.419</v>
      </c>
      <c r="N11" s="17"/>
      <c r="O11" s="31" t="s">
        <v>54</v>
      </c>
      <c r="P11" s="420" t="s">
        <v>134</v>
      </c>
      <c r="Q11" s="420"/>
      <c r="R11" s="420"/>
      <c r="S11" s="420"/>
      <c r="T11" s="420"/>
      <c r="U11" s="32">
        <v>42689</v>
      </c>
      <c r="V11" s="32">
        <v>28472</v>
      </c>
      <c r="W11" s="32">
        <v>25292</v>
      </c>
      <c r="X11" s="32"/>
      <c r="Y11" s="32"/>
    </row>
    <row r="12" spans="1:25" s="18" customFormat="1" ht="109.5" customHeight="1">
      <c r="A12" s="31" t="s">
        <v>73</v>
      </c>
      <c r="B12" s="384" t="s">
        <v>346</v>
      </c>
      <c r="C12" s="385" t="s">
        <v>346</v>
      </c>
      <c r="D12" s="32"/>
      <c r="E12" s="32"/>
      <c r="F12" s="32"/>
      <c r="G12" s="32"/>
      <c r="H12" s="32">
        <v>189</v>
      </c>
      <c r="I12" s="32"/>
      <c r="J12" s="16">
        <f>'[1]3_A. PH bevétel'!G25</f>
        <v>143583</v>
      </c>
      <c r="K12" s="16">
        <f>'[1]3_A. PH bevétel'!H25</f>
        <v>8789</v>
      </c>
      <c r="L12" s="16">
        <f>'[1]3_A. PH bevétel'!J25</f>
        <v>116286.003</v>
      </c>
      <c r="M12" s="16">
        <f>'[1]3_A. PH bevétel'!K25</f>
        <v>6880.072</v>
      </c>
      <c r="N12" s="16"/>
      <c r="O12" s="31" t="s">
        <v>73</v>
      </c>
      <c r="P12" s="421" t="s">
        <v>344</v>
      </c>
      <c r="Q12" s="422"/>
      <c r="R12" s="422"/>
      <c r="S12" s="422"/>
      <c r="T12" s="423"/>
      <c r="U12" s="32">
        <v>11611</v>
      </c>
      <c r="V12" s="32">
        <v>6917</v>
      </c>
      <c r="W12" s="32">
        <v>6601</v>
      </c>
      <c r="X12" s="33"/>
      <c r="Y12" s="33"/>
    </row>
    <row r="13" spans="1:26" s="18" customFormat="1" ht="97.5" customHeight="1">
      <c r="A13" s="31" t="s">
        <v>96</v>
      </c>
      <c r="B13" s="384" t="s">
        <v>135</v>
      </c>
      <c r="C13" s="385" t="s">
        <v>135</v>
      </c>
      <c r="D13" s="32"/>
      <c r="E13" s="32"/>
      <c r="F13" s="32"/>
      <c r="G13" s="32"/>
      <c r="H13" s="32"/>
      <c r="I13" s="32"/>
      <c r="J13" s="16">
        <f>'[1]3_A. PH bevétel'!G37</f>
        <v>0</v>
      </c>
      <c r="K13" s="16">
        <f>'[1]3_A. PH bevétel'!H37</f>
        <v>3987</v>
      </c>
      <c r="L13" s="16">
        <f>'[1]3_A. PH bevétel'!J37</f>
        <v>0</v>
      </c>
      <c r="M13" s="16">
        <f>'[1]3_A. PH bevétel'!K37</f>
        <v>3471.29</v>
      </c>
      <c r="N13" s="16"/>
      <c r="O13" s="31" t="s">
        <v>96</v>
      </c>
      <c r="P13" s="420" t="s">
        <v>136</v>
      </c>
      <c r="Q13" s="420"/>
      <c r="R13" s="420"/>
      <c r="S13" s="420"/>
      <c r="T13" s="420"/>
      <c r="U13" s="32"/>
      <c r="V13" s="32">
        <v>16943</v>
      </c>
      <c r="W13" s="32">
        <v>12773</v>
      </c>
      <c r="X13" s="33"/>
      <c r="Y13" s="33"/>
      <c r="Z13" s="19"/>
    </row>
    <row r="14" spans="1:25" s="18" customFormat="1" ht="111.75" customHeight="1">
      <c r="A14" s="31" t="s">
        <v>85</v>
      </c>
      <c r="B14" s="384" t="s">
        <v>348</v>
      </c>
      <c r="C14" s="385" t="s">
        <v>348</v>
      </c>
      <c r="D14" s="32"/>
      <c r="E14" s="32"/>
      <c r="F14" s="32"/>
      <c r="G14" s="32"/>
      <c r="H14" s="32"/>
      <c r="I14" s="32"/>
      <c r="J14" s="17">
        <f>'[1]3_A. PH bevétel'!G41</f>
        <v>10517</v>
      </c>
      <c r="K14" s="17">
        <f>'[1]3_A. PH bevétel'!H41</f>
        <v>473146</v>
      </c>
      <c r="L14" s="17">
        <f>'[1]3_A. PH bevétel'!J41</f>
        <v>7641.119</v>
      </c>
      <c r="M14" s="17">
        <f>'[1]3_A. PH bevétel'!K41</f>
        <v>8969.647</v>
      </c>
      <c r="N14" s="17"/>
      <c r="O14" s="31" t="s">
        <v>85</v>
      </c>
      <c r="P14" s="420" t="s">
        <v>343</v>
      </c>
      <c r="Q14" s="420"/>
      <c r="R14" s="420"/>
      <c r="S14" s="420"/>
      <c r="T14" s="420"/>
      <c r="U14" s="32"/>
      <c r="V14" s="32">
        <v>50794</v>
      </c>
      <c r="W14" s="32">
        <v>47371</v>
      </c>
      <c r="X14" s="33"/>
      <c r="Y14" s="33"/>
    </row>
    <row r="15" spans="1:25" s="18" customFormat="1" ht="99.75" customHeight="1">
      <c r="A15" s="31" t="s">
        <v>88</v>
      </c>
      <c r="B15" s="384" t="s">
        <v>350</v>
      </c>
      <c r="C15" s="385" t="s">
        <v>350</v>
      </c>
      <c r="D15" s="32"/>
      <c r="E15" s="32"/>
      <c r="F15" s="32"/>
      <c r="G15" s="32"/>
      <c r="H15" s="32"/>
      <c r="I15" s="32"/>
      <c r="J15" s="17">
        <f>'[1]3_A. PH bevétel'!G51</f>
        <v>0</v>
      </c>
      <c r="K15" s="17">
        <f>'[1]3_A. PH bevétel'!H51</f>
        <v>40000</v>
      </c>
      <c r="L15" s="17">
        <f>'[1]3_A. PH bevétel'!J51</f>
        <v>70</v>
      </c>
      <c r="M15" s="17">
        <f>'[1]3_A. PH bevétel'!K51</f>
        <v>0</v>
      </c>
      <c r="N15" s="17"/>
      <c r="O15" s="31" t="s">
        <v>88</v>
      </c>
      <c r="P15" s="420" t="s">
        <v>155</v>
      </c>
      <c r="Q15" s="420"/>
      <c r="R15" s="420"/>
      <c r="S15" s="420"/>
      <c r="T15" s="420"/>
      <c r="U15" s="32"/>
      <c r="V15" s="32">
        <v>150</v>
      </c>
      <c r="W15" s="32"/>
      <c r="X15" s="33"/>
      <c r="Y15" s="33"/>
    </row>
    <row r="16" spans="1:25" s="18" customFormat="1" ht="94.5" customHeight="1">
      <c r="A16" s="31" t="s">
        <v>90</v>
      </c>
      <c r="B16" s="384" t="s">
        <v>352</v>
      </c>
      <c r="C16" s="385" t="s">
        <v>352</v>
      </c>
      <c r="D16" s="32"/>
      <c r="E16" s="32"/>
      <c r="F16" s="32"/>
      <c r="G16" s="32"/>
      <c r="H16" s="32"/>
      <c r="I16" s="32"/>
      <c r="J16" s="16">
        <f>'[1]3_A. PH bevétel'!G54</f>
        <v>264</v>
      </c>
      <c r="K16" s="16">
        <f>'[1]3_A. PH bevétel'!H54</f>
        <v>100</v>
      </c>
      <c r="L16" s="16">
        <f>'[1]3_A. PH bevétel'!J54</f>
        <v>256.862</v>
      </c>
      <c r="M16" s="16">
        <f>'[1]3_A. PH bevétel'!K54</f>
        <v>30.95</v>
      </c>
      <c r="N16" s="16"/>
      <c r="O16" s="31" t="s">
        <v>87</v>
      </c>
      <c r="P16" s="420" t="s">
        <v>156</v>
      </c>
      <c r="Q16" s="420"/>
      <c r="R16" s="420"/>
      <c r="S16" s="420"/>
      <c r="T16" s="420"/>
      <c r="U16" s="32"/>
      <c r="V16" s="32"/>
      <c r="W16" s="32"/>
      <c r="X16" s="36"/>
      <c r="Y16" s="36"/>
    </row>
    <row r="17" spans="1:25" s="18" customFormat="1" ht="93" customHeight="1">
      <c r="A17" s="31" t="s">
        <v>89</v>
      </c>
      <c r="B17" s="384" t="s">
        <v>351</v>
      </c>
      <c r="C17" s="385" t="s">
        <v>351</v>
      </c>
      <c r="D17" s="32"/>
      <c r="E17" s="32"/>
      <c r="F17" s="32"/>
      <c r="G17" s="32"/>
      <c r="H17" s="32"/>
      <c r="I17" s="32"/>
      <c r="J17" s="16">
        <f>'[1]3_A. PH bevétel'!G60</f>
        <v>0</v>
      </c>
      <c r="K17" s="16">
        <f>'[1]3_A. PH bevétel'!H60</f>
        <v>2966</v>
      </c>
      <c r="L17" s="16">
        <f>'[1]3_A. PH bevétel'!J60</f>
        <v>0</v>
      </c>
      <c r="M17" s="16">
        <f>'[1]3_A. PH bevétel'!K60</f>
        <v>0</v>
      </c>
      <c r="N17" s="16"/>
      <c r="O17" s="31" t="s">
        <v>89</v>
      </c>
      <c r="P17" s="420" t="s">
        <v>137</v>
      </c>
      <c r="Q17" s="420"/>
      <c r="R17" s="420"/>
      <c r="S17" s="420"/>
      <c r="T17" s="420"/>
      <c r="U17" s="32"/>
      <c r="V17" s="32">
        <v>620</v>
      </c>
      <c r="W17" s="32"/>
      <c r="X17" s="36"/>
      <c r="Y17" s="36"/>
    </row>
    <row r="18" spans="1:27" s="18" customFormat="1" ht="96" customHeight="1">
      <c r="A18" s="31" t="s">
        <v>138</v>
      </c>
      <c r="B18" s="384" t="s">
        <v>386</v>
      </c>
      <c r="C18" s="385" t="s">
        <v>386</v>
      </c>
      <c r="D18" s="32"/>
      <c r="E18" s="32"/>
      <c r="F18" s="32"/>
      <c r="G18" s="32"/>
      <c r="H18" s="32"/>
      <c r="I18" s="32"/>
      <c r="J18" s="16">
        <f>'[1]3_A. PH bevétel'!G63</f>
        <v>4160</v>
      </c>
      <c r="K18" s="16">
        <f>'[1]3_A. PH bevétel'!H63</f>
        <v>0</v>
      </c>
      <c r="L18" s="16">
        <f>'[1]3_A. PH bevétel'!J63</f>
        <v>4022.312</v>
      </c>
      <c r="M18" s="16">
        <f>'[1]3_A. PH bevétel'!K63</f>
        <v>0</v>
      </c>
      <c r="N18" s="16"/>
      <c r="O18" s="31" t="s">
        <v>91</v>
      </c>
      <c r="P18" s="420" t="s">
        <v>139</v>
      </c>
      <c r="Q18" s="420"/>
      <c r="R18" s="420"/>
      <c r="S18" s="420"/>
      <c r="T18" s="420"/>
      <c r="U18" s="32"/>
      <c r="V18" s="32"/>
      <c r="W18" s="32"/>
      <c r="X18" s="32"/>
      <c r="Y18" s="32"/>
      <c r="Z18" s="58"/>
      <c r="AA18" s="20"/>
    </row>
    <row r="19" spans="1:25" s="18" customFormat="1" ht="61.5">
      <c r="A19" s="31" t="s">
        <v>353</v>
      </c>
      <c r="B19" s="384" t="s">
        <v>354</v>
      </c>
      <c r="C19" s="385" t="s">
        <v>354</v>
      </c>
      <c r="D19" s="34"/>
      <c r="E19" s="34"/>
      <c r="F19" s="55"/>
      <c r="G19" s="55"/>
      <c r="H19" s="34"/>
      <c r="I19" s="34"/>
      <c r="J19" s="428"/>
      <c r="K19" s="428"/>
      <c r="L19" s="428"/>
      <c r="M19" s="428"/>
      <c r="N19" s="21"/>
      <c r="O19" s="429" t="s">
        <v>140</v>
      </c>
      <c r="P19" s="430"/>
      <c r="Q19" s="430"/>
      <c r="R19" s="430"/>
      <c r="S19" s="430"/>
      <c r="T19" s="430"/>
      <c r="U19" s="32"/>
      <c r="V19" s="32"/>
      <c r="W19" s="32"/>
      <c r="X19" s="37"/>
      <c r="Y19" s="37"/>
    </row>
    <row r="20" spans="1:25" s="18" customFormat="1" ht="61.5">
      <c r="A20" s="31" t="s">
        <v>355</v>
      </c>
      <c r="B20" s="384" t="s">
        <v>356</v>
      </c>
      <c r="C20" s="385" t="s">
        <v>356</v>
      </c>
      <c r="D20" s="34"/>
      <c r="E20" s="34"/>
      <c r="F20" s="55"/>
      <c r="G20" s="55"/>
      <c r="H20" s="34"/>
      <c r="I20" s="34"/>
      <c r="J20" s="428"/>
      <c r="K20" s="428"/>
      <c r="L20" s="428"/>
      <c r="M20" s="428"/>
      <c r="N20" s="21"/>
      <c r="O20" s="429" t="s">
        <v>141</v>
      </c>
      <c r="P20" s="430"/>
      <c r="Q20" s="430"/>
      <c r="R20" s="430"/>
      <c r="S20" s="430"/>
      <c r="T20" s="430"/>
      <c r="U20" s="32"/>
      <c r="V20" s="32"/>
      <c r="W20" s="32"/>
      <c r="X20" s="37"/>
      <c r="Y20" s="37"/>
    </row>
    <row r="21" spans="1:25" s="18" customFormat="1" ht="61.5">
      <c r="A21" s="31"/>
      <c r="B21" s="46"/>
      <c r="C21" s="46"/>
      <c r="D21" s="34"/>
      <c r="E21" s="34"/>
      <c r="F21" s="55"/>
      <c r="G21" s="55"/>
      <c r="H21" s="34"/>
      <c r="I21" s="34"/>
      <c r="J21" s="21"/>
      <c r="K21" s="21"/>
      <c r="L21" s="21"/>
      <c r="M21" s="21"/>
      <c r="N21" s="100"/>
      <c r="O21" s="432" t="s">
        <v>341</v>
      </c>
      <c r="P21" s="433"/>
      <c r="Q21" s="433"/>
      <c r="R21" s="433"/>
      <c r="S21" s="433"/>
      <c r="T21" s="434"/>
      <c r="U21" s="32"/>
      <c r="V21" s="32"/>
      <c r="W21" s="32"/>
      <c r="X21" s="37"/>
      <c r="Y21" s="37"/>
    </row>
    <row r="22" spans="1:25" s="18" customFormat="1" ht="61.5">
      <c r="A22" s="31"/>
      <c r="B22" s="46"/>
      <c r="C22" s="46"/>
      <c r="D22" s="34"/>
      <c r="E22" s="34"/>
      <c r="F22" s="55"/>
      <c r="G22" s="55"/>
      <c r="H22" s="34"/>
      <c r="I22" s="34"/>
      <c r="J22" s="21"/>
      <c r="K22" s="21"/>
      <c r="L22" s="21"/>
      <c r="M22" s="21"/>
      <c r="N22" s="100"/>
      <c r="O22" s="432" t="s">
        <v>160</v>
      </c>
      <c r="P22" s="435"/>
      <c r="Q22" s="435"/>
      <c r="R22" s="435"/>
      <c r="S22" s="435"/>
      <c r="T22" s="436"/>
      <c r="U22" s="32"/>
      <c r="V22" s="32"/>
      <c r="W22" s="32"/>
      <c r="X22" s="37"/>
      <c r="Y22" s="37"/>
    </row>
    <row r="23" spans="1:25" s="18" customFormat="1" ht="61.5">
      <c r="A23" s="31"/>
      <c r="B23" s="46"/>
      <c r="C23" s="46"/>
      <c r="D23" s="34"/>
      <c r="E23" s="34"/>
      <c r="F23" s="55"/>
      <c r="G23" s="55"/>
      <c r="H23" s="34"/>
      <c r="I23" s="34"/>
      <c r="J23" s="21"/>
      <c r="K23" s="21"/>
      <c r="L23" s="21"/>
      <c r="M23" s="21"/>
      <c r="N23" s="100"/>
      <c r="O23" s="432" t="s">
        <v>340</v>
      </c>
      <c r="P23" s="435"/>
      <c r="Q23" s="435"/>
      <c r="R23" s="435"/>
      <c r="S23" s="435"/>
      <c r="T23" s="436"/>
      <c r="U23" s="32"/>
      <c r="V23" s="32"/>
      <c r="W23" s="32"/>
      <c r="X23" s="37"/>
      <c r="Y23" s="37"/>
    </row>
    <row r="24" spans="1:25" s="18" customFormat="1" ht="61.5">
      <c r="A24" s="31"/>
      <c r="B24" s="22"/>
      <c r="C24" s="22"/>
      <c r="D24" s="34"/>
      <c r="E24" s="34"/>
      <c r="F24" s="55"/>
      <c r="G24" s="55"/>
      <c r="H24" s="34"/>
      <c r="I24" s="34"/>
      <c r="J24" s="21"/>
      <c r="K24" s="21"/>
      <c r="L24" s="21"/>
      <c r="M24" s="21"/>
      <c r="N24" s="21"/>
      <c r="O24" s="432" t="s">
        <v>278</v>
      </c>
      <c r="P24" s="435"/>
      <c r="Q24" s="435"/>
      <c r="R24" s="435"/>
      <c r="S24" s="435"/>
      <c r="T24" s="436"/>
      <c r="U24" s="37"/>
      <c r="V24" s="54"/>
      <c r="W24" s="37"/>
      <c r="X24" s="38"/>
      <c r="Y24" s="37"/>
    </row>
    <row r="25" spans="1:26" s="24" customFormat="1" ht="120.75" customHeight="1">
      <c r="A25" s="424" t="s">
        <v>157</v>
      </c>
      <c r="B25" s="425"/>
      <c r="C25" s="426"/>
      <c r="D25" s="35">
        <v>0</v>
      </c>
      <c r="E25" s="35">
        <v>0</v>
      </c>
      <c r="F25" s="35">
        <v>15</v>
      </c>
      <c r="G25" s="35">
        <v>0</v>
      </c>
      <c r="H25" s="35">
        <v>489</v>
      </c>
      <c r="I25" s="35">
        <v>0</v>
      </c>
      <c r="J25" s="23">
        <f>SUM(J11:J18)</f>
        <v>238628</v>
      </c>
      <c r="K25" s="23">
        <f>SUM(K11:K18)</f>
        <v>535308</v>
      </c>
      <c r="L25" s="23">
        <f>SUM(L11:L18)</f>
        <v>191377.228</v>
      </c>
      <c r="M25" s="23">
        <f>SUM(M11:M18)</f>
        <v>24915.378</v>
      </c>
      <c r="N25" s="23"/>
      <c r="O25" s="427" t="s">
        <v>143</v>
      </c>
      <c r="P25" s="427"/>
      <c r="Q25" s="427"/>
      <c r="R25" s="427"/>
      <c r="S25" s="427"/>
      <c r="T25" s="427"/>
      <c r="U25" s="431">
        <v>54300</v>
      </c>
      <c r="V25" s="431">
        <v>103896</v>
      </c>
      <c r="W25" s="431">
        <v>92037</v>
      </c>
      <c r="X25" s="431"/>
      <c r="Y25" s="431"/>
      <c r="Z25" s="367"/>
    </row>
    <row r="26" spans="1:27" ht="137.25" customHeight="1">
      <c r="A26" s="438" t="s">
        <v>154</v>
      </c>
      <c r="B26" s="438"/>
      <c r="C26" s="438"/>
      <c r="D26" s="431">
        <v>0</v>
      </c>
      <c r="E26" s="431"/>
      <c r="F26" s="431">
        <v>15</v>
      </c>
      <c r="G26" s="431"/>
      <c r="H26" s="431">
        <v>489</v>
      </c>
      <c r="I26" s="431"/>
      <c r="J26" s="439">
        <f>J25+K25</f>
        <v>773936</v>
      </c>
      <c r="K26" s="439"/>
      <c r="L26" s="439">
        <f>L25+M25</f>
        <v>216292.606</v>
      </c>
      <c r="M26" s="439"/>
      <c r="N26" s="62"/>
      <c r="O26" s="427"/>
      <c r="P26" s="427"/>
      <c r="Q26" s="427"/>
      <c r="R26" s="427"/>
      <c r="S26" s="427"/>
      <c r="T26" s="427"/>
      <c r="U26" s="431"/>
      <c r="V26" s="431"/>
      <c r="W26" s="431"/>
      <c r="X26" s="431"/>
      <c r="Y26" s="431"/>
      <c r="Z26" s="27"/>
      <c r="AA26" s="25"/>
    </row>
    <row r="27" spans="1:26" s="41" customFormat="1" ht="117.75" customHeight="1">
      <c r="A27" s="441" t="s">
        <v>158</v>
      </c>
      <c r="B27" s="442"/>
      <c r="C27" s="443"/>
      <c r="D27" s="39">
        <v>54300</v>
      </c>
      <c r="E27" s="44">
        <v>0</v>
      </c>
      <c r="F27" s="56">
        <v>103261</v>
      </c>
      <c r="G27" s="39">
        <v>620</v>
      </c>
      <c r="H27" s="39">
        <v>91548</v>
      </c>
      <c r="I27" s="39">
        <v>0</v>
      </c>
      <c r="J27" s="437"/>
      <c r="K27" s="437"/>
      <c r="L27" s="437"/>
      <c r="M27" s="437"/>
      <c r="N27" s="60"/>
      <c r="O27" s="444" t="s">
        <v>144</v>
      </c>
      <c r="P27" s="444"/>
      <c r="Q27" s="444"/>
      <c r="R27" s="444"/>
      <c r="S27" s="444"/>
      <c r="T27" s="444"/>
      <c r="U27" s="39">
        <v>54300</v>
      </c>
      <c r="V27" s="39">
        <v>103276</v>
      </c>
      <c r="W27" s="39">
        <v>92037</v>
      </c>
      <c r="X27" s="39"/>
      <c r="Y27" s="39"/>
      <c r="Z27" s="40"/>
    </row>
    <row r="28" spans="1:26" s="41" customFormat="1" ht="94.5" customHeight="1">
      <c r="A28" s="445" t="s">
        <v>146</v>
      </c>
      <c r="B28" s="446"/>
      <c r="C28" s="447"/>
      <c r="D28" s="448">
        <v>54300</v>
      </c>
      <c r="E28" s="449"/>
      <c r="F28" s="450">
        <v>103881</v>
      </c>
      <c r="G28" s="450"/>
      <c r="H28" s="450">
        <v>91548</v>
      </c>
      <c r="I28" s="450"/>
      <c r="J28" s="437">
        <f>X28-K25</f>
        <v>-535308</v>
      </c>
      <c r="K28" s="437"/>
      <c r="L28" s="437">
        <f>Z28-M25</f>
        <v>-24915.378</v>
      </c>
      <c r="M28" s="437"/>
      <c r="N28" s="60"/>
      <c r="O28" s="444" t="s">
        <v>145</v>
      </c>
      <c r="P28" s="444"/>
      <c r="Q28" s="444"/>
      <c r="R28" s="444"/>
      <c r="S28" s="444"/>
      <c r="T28" s="444"/>
      <c r="U28" s="39"/>
      <c r="V28" s="39">
        <v>620</v>
      </c>
      <c r="W28" s="39"/>
      <c r="X28" s="39"/>
      <c r="Y28" s="39"/>
      <c r="Z28" s="40"/>
    </row>
    <row r="29" spans="1:26" s="41" customFormat="1" ht="123" customHeight="1">
      <c r="A29" s="445"/>
      <c r="B29" s="446"/>
      <c r="C29" s="447"/>
      <c r="D29" s="450"/>
      <c r="E29" s="450"/>
      <c r="F29" s="450"/>
      <c r="G29" s="450"/>
      <c r="H29" s="450"/>
      <c r="I29" s="450"/>
      <c r="J29" s="437">
        <f>J27+J28</f>
        <v>-535308</v>
      </c>
      <c r="K29" s="437"/>
      <c r="L29" s="437">
        <f>L27+L28</f>
        <v>-24915.378</v>
      </c>
      <c r="M29" s="437"/>
      <c r="N29" s="60"/>
      <c r="O29" s="440"/>
      <c r="P29" s="440"/>
      <c r="Q29" s="440"/>
      <c r="R29" s="440"/>
      <c r="S29" s="440"/>
      <c r="T29" s="440"/>
      <c r="U29" s="42"/>
      <c r="V29" s="42"/>
      <c r="W29" s="42"/>
      <c r="X29" s="42"/>
      <c r="Y29" s="42"/>
      <c r="Z29" s="40"/>
    </row>
    <row r="30" spans="1:26" s="41" customFormat="1" ht="60.75">
      <c r="A30" s="451" t="s">
        <v>142</v>
      </c>
      <c r="B30" s="451"/>
      <c r="C30" s="451"/>
      <c r="D30" s="450"/>
      <c r="E30" s="450"/>
      <c r="F30" s="450"/>
      <c r="G30" s="450"/>
      <c r="H30" s="437"/>
      <c r="I30" s="437"/>
      <c r="J30" s="437"/>
      <c r="K30" s="437"/>
      <c r="L30" s="437"/>
      <c r="M30" s="437"/>
      <c r="N30" s="60"/>
      <c r="O30" s="440"/>
      <c r="P30" s="440"/>
      <c r="Q30" s="440"/>
      <c r="R30" s="440"/>
      <c r="S30" s="440"/>
      <c r="T30" s="440"/>
      <c r="U30" s="43"/>
      <c r="V30" s="39"/>
      <c r="W30" s="39"/>
      <c r="X30" s="44"/>
      <c r="Y30" s="45"/>
      <c r="Z30" s="40"/>
    </row>
    <row r="31" spans="1:26" s="41" customFormat="1" ht="60.75">
      <c r="A31" s="451" t="s">
        <v>147</v>
      </c>
      <c r="B31" s="451"/>
      <c r="C31" s="451"/>
      <c r="D31" s="450"/>
      <c r="E31" s="450"/>
      <c r="F31" s="450"/>
      <c r="G31" s="450"/>
      <c r="H31" s="437"/>
      <c r="I31" s="437"/>
      <c r="J31" s="437"/>
      <c r="K31" s="437"/>
      <c r="L31" s="437"/>
      <c r="M31" s="437"/>
      <c r="N31" s="60"/>
      <c r="O31" s="440"/>
      <c r="P31" s="440"/>
      <c r="Q31" s="440"/>
      <c r="R31" s="440"/>
      <c r="S31" s="440"/>
      <c r="T31" s="440"/>
      <c r="U31" s="43"/>
      <c r="V31" s="52"/>
      <c r="W31" s="39"/>
      <c r="X31" s="450"/>
      <c r="Y31" s="450"/>
      <c r="Z31" s="40"/>
    </row>
    <row r="32" spans="1:26" s="41" customFormat="1" ht="84.75" customHeight="1">
      <c r="A32" s="451" t="s">
        <v>148</v>
      </c>
      <c r="B32" s="451"/>
      <c r="C32" s="451"/>
      <c r="D32" s="450"/>
      <c r="E32" s="450"/>
      <c r="F32" s="450"/>
      <c r="G32" s="450"/>
      <c r="H32" s="437"/>
      <c r="I32" s="437"/>
      <c r="J32" s="437"/>
      <c r="K32" s="437"/>
      <c r="L32" s="437"/>
      <c r="M32" s="437"/>
      <c r="N32" s="60"/>
      <c r="O32" s="440"/>
      <c r="P32" s="440"/>
      <c r="Q32" s="440"/>
      <c r="R32" s="440"/>
      <c r="S32" s="440"/>
      <c r="T32" s="440"/>
      <c r="U32" s="43"/>
      <c r="V32" s="39"/>
      <c r="W32" s="39"/>
      <c r="X32" s="44"/>
      <c r="Y32" s="45"/>
      <c r="Z32" s="40"/>
    </row>
    <row r="33" spans="1:3" ht="33">
      <c r="A33" s="26"/>
      <c r="B33" s="26"/>
      <c r="C33" s="25"/>
    </row>
    <row r="34" spans="1:3" ht="33">
      <c r="A34" s="26"/>
      <c r="B34" s="26"/>
      <c r="C34" s="25"/>
    </row>
    <row r="35" spans="1:22" ht="61.5">
      <c r="A35" s="26"/>
      <c r="B35" s="26"/>
      <c r="C35" s="368" t="s">
        <v>568</v>
      </c>
      <c r="U35" s="58"/>
      <c r="V35" s="58"/>
    </row>
    <row r="36" spans="1:3" ht="33">
      <c r="A36" s="26"/>
      <c r="B36" s="26"/>
      <c r="C36" s="25"/>
    </row>
    <row r="37" spans="1:3" ht="33">
      <c r="A37" s="26"/>
      <c r="B37" s="26"/>
      <c r="C37" s="25"/>
    </row>
    <row r="38" spans="1:3" ht="33">
      <c r="A38" s="26"/>
      <c r="B38" s="26"/>
      <c r="C38" s="25"/>
    </row>
    <row r="39" spans="1:3" ht="33">
      <c r="A39" s="26"/>
      <c r="B39" s="26"/>
      <c r="C39" s="25"/>
    </row>
    <row r="40" spans="1:3" ht="33">
      <c r="A40" s="26"/>
      <c r="B40" s="26"/>
      <c r="C40" s="25"/>
    </row>
    <row r="41" spans="1:3" ht="33">
      <c r="A41" s="26"/>
      <c r="B41" s="26"/>
      <c r="C41" s="25"/>
    </row>
    <row r="42" spans="1:3" ht="33">
      <c r="A42" s="26"/>
      <c r="B42" s="26"/>
      <c r="C42" s="25"/>
    </row>
    <row r="43" spans="1:3" ht="33">
      <c r="A43" s="26"/>
      <c r="B43" s="26"/>
      <c r="C43" s="25"/>
    </row>
    <row r="44" spans="1:3" ht="33">
      <c r="A44" s="26"/>
      <c r="B44" s="26"/>
      <c r="C44" s="25"/>
    </row>
    <row r="45" spans="1:3" ht="33">
      <c r="A45" s="26"/>
      <c r="B45" s="26"/>
      <c r="C45" s="25"/>
    </row>
    <row r="46" spans="1:3" ht="33">
      <c r="A46" s="26"/>
      <c r="B46" s="26"/>
      <c r="C46" s="25"/>
    </row>
    <row r="47" spans="1:3" ht="33">
      <c r="A47" s="26"/>
      <c r="B47" s="26"/>
      <c r="C47" s="25"/>
    </row>
    <row r="48" spans="1:3" ht="33">
      <c r="A48" s="26"/>
      <c r="B48" s="26"/>
      <c r="C48" s="25"/>
    </row>
    <row r="49" spans="1:3" ht="33">
      <c r="A49" s="26"/>
      <c r="B49" s="26"/>
      <c r="C49" s="25"/>
    </row>
    <row r="50" spans="1:27" s="27" customFormat="1" ht="33">
      <c r="A50" s="26"/>
      <c r="B50" s="26"/>
      <c r="C50" s="25"/>
      <c r="F50" s="57"/>
      <c r="G50" s="57"/>
      <c r="O50" s="13"/>
      <c r="P50" s="13"/>
      <c r="U50" s="13"/>
      <c r="V50" s="53"/>
      <c r="W50" s="13"/>
      <c r="X50" s="13"/>
      <c r="Y50" s="13"/>
      <c r="Z50" s="13"/>
      <c r="AA50" s="13"/>
    </row>
    <row r="51" spans="1:27" s="27" customFormat="1" ht="33">
      <c r="A51" s="26"/>
      <c r="B51" s="26"/>
      <c r="C51" s="25"/>
      <c r="F51" s="57"/>
      <c r="G51" s="57"/>
      <c r="O51" s="13"/>
      <c r="P51" s="13"/>
      <c r="U51" s="13"/>
      <c r="V51" s="53"/>
      <c r="W51" s="13"/>
      <c r="X51" s="13"/>
      <c r="Y51" s="13"/>
      <c r="Z51" s="13"/>
      <c r="AA51" s="13"/>
    </row>
    <row r="52" spans="1:27" s="27" customFormat="1" ht="33">
      <c r="A52" s="26"/>
      <c r="B52" s="26"/>
      <c r="C52" s="25"/>
      <c r="F52" s="57"/>
      <c r="G52" s="57"/>
      <c r="O52" s="13"/>
      <c r="P52" s="13"/>
      <c r="U52" s="13"/>
      <c r="V52" s="53"/>
      <c r="W52" s="13"/>
      <c r="X52" s="13"/>
      <c r="Y52" s="13"/>
      <c r="Z52" s="13"/>
      <c r="AA52" s="13"/>
    </row>
    <row r="53" spans="1:27" s="27" customFormat="1" ht="33">
      <c r="A53" s="26"/>
      <c r="B53" s="26"/>
      <c r="C53" s="25"/>
      <c r="F53" s="57"/>
      <c r="G53" s="57"/>
      <c r="O53" s="13"/>
      <c r="P53" s="13"/>
      <c r="U53" s="13"/>
      <c r="V53" s="53"/>
      <c r="W53" s="13"/>
      <c r="X53" s="13"/>
      <c r="Y53" s="13"/>
      <c r="Z53" s="13"/>
      <c r="AA53" s="13"/>
    </row>
    <row r="54" spans="1:27" s="27" customFormat="1" ht="33">
      <c r="A54" s="26"/>
      <c r="B54" s="26"/>
      <c r="C54" s="25"/>
      <c r="F54" s="57"/>
      <c r="G54" s="57"/>
      <c r="O54" s="13"/>
      <c r="P54" s="13"/>
      <c r="U54" s="13"/>
      <c r="V54" s="53"/>
      <c r="W54" s="13"/>
      <c r="X54" s="13"/>
      <c r="Y54" s="13"/>
      <c r="Z54" s="13"/>
      <c r="AA54" s="13"/>
    </row>
    <row r="55" spans="1:27" s="27" customFormat="1" ht="33">
      <c r="A55" s="26"/>
      <c r="B55" s="26"/>
      <c r="C55" s="25"/>
      <c r="F55" s="57"/>
      <c r="G55" s="57"/>
      <c r="O55" s="13"/>
      <c r="P55" s="13"/>
      <c r="U55" s="13"/>
      <c r="V55" s="53"/>
      <c r="W55" s="13"/>
      <c r="X55" s="13"/>
      <c r="Y55" s="13"/>
      <c r="Z55" s="13"/>
      <c r="AA55" s="13"/>
    </row>
    <row r="56" spans="1:27" s="27" customFormat="1" ht="33">
      <c r="A56" s="26"/>
      <c r="B56" s="26"/>
      <c r="C56" s="25"/>
      <c r="F56" s="57"/>
      <c r="G56" s="57"/>
      <c r="O56" s="13"/>
      <c r="P56" s="13"/>
      <c r="U56" s="13"/>
      <c r="V56" s="53"/>
      <c r="W56" s="13"/>
      <c r="X56" s="13"/>
      <c r="Y56" s="13"/>
      <c r="Z56" s="13"/>
      <c r="AA56" s="13"/>
    </row>
    <row r="57" spans="1:27" s="27" customFormat="1" ht="33">
      <c r="A57" s="26"/>
      <c r="B57" s="26"/>
      <c r="C57" s="25"/>
      <c r="F57" s="57"/>
      <c r="G57" s="57"/>
      <c r="O57" s="13"/>
      <c r="P57" s="13"/>
      <c r="U57" s="13"/>
      <c r="V57" s="53"/>
      <c r="W57" s="13"/>
      <c r="X57" s="13"/>
      <c r="Y57" s="13"/>
      <c r="Z57" s="13"/>
      <c r="AA57" s="13"/>
    </row>
    <row r="58" spans="1:27" s="27" customFormat="1" ht="33">
      <c r="A58" s="26"/>
      <c r="B58" s="26"/>
      <c r="C58" s="25"/>
      <c r="F58" s="57"/>
      <c r="G58" s="57"/>
      <c r="O58" s="13"/>
      <c r="P58" s="13"/>
      <c r="U58" s="13"/>
      <c r="V58" s="53"/>
      <c r="W58" s="13"/>
      <c r="X58" s="13"/>
      <c r="Y58" s="13"/>
      <c r="Z58" s="13"/>
      <c r="AA58" s="13"/>
    </row>
    <row r="59" spans="1:27" s="27" customFormat="1" ht="33">
      <c r="A59" s="26"/>
      <c r="B59" s="26"/>
      <c r="C59" s="25"/>
      <c r="F59" s="57"/>
      <c r="G59" s="57"/>
      <c r="O59" s="13"/>
      <c r="P59" s="13"/>
      <c r="U59" s="13"/>
      <c r="V59" s="53"/>
      <c r="W59" s="13"/>
      <c r="X59" s="13"/>
      <c r="Y59" s="13"/>
      <c r="Z59" s="13"/>
      <c r="AA59" s="13"/>
    </row>
    <row r="60" spans="1:27" s="27" customFormat="1" ht="33">
      <c r="A60" s="26"/>
      <c r="B60" s="26"/>
      <c r="C60" s="25"/>
      <c r="F60" s="57"/>
      <c r="G60" s="57"/>
      <c r="O60" s="13"/>
      <c r="P60" s="13"/>
      <c r="U60" s="13"/>
      <c r="V60" s="53"/>
      <c r="W60" s="13"/>
      <c r="X60" s="13"/>
      <c r="Y60" s="13"/>
      <c r="Z60" s="13"/>
      <c r="AA60" s="13"/>
    </row>
    <row r="61" spans="1:27" s="27" customFormat="1" ht="33">
      <c r="A61" s="26"/>
      <c r="B61" s="26"/>
      <c r="C61" s="25"/>
      <c r="F61" s="57"/>
      <c r="G61" s="57"/>
      <c r="O61" s="13"/>
      <c r="P61" s="13"/>
      <c r="U61" s="13"/>
      <c r="V61" s="53"/>
      <c r="W61" s="13"/>
      <c r="X61" s="13"/>
      <c r="Y61" s="13"/>
      <c r="Z61" s="13"/>
      <c r="AA61" s="13"/>
    </row>
    <row r="62" spans="1:27" s="27" customFormat="1" ht="33">
      <c r="A62" s="26"/>
      <c r="B62" s="26"/>
      <c r="C62" s="25"/>
      <c r="F62" s="57"/>
      <c r="G62" s="57"/>
      <c r="O62" s="13"/>
      <c r="P62" s="13"/>
      <c r="U62" s="13"/>
      <c r="V62" s="53"/>
      <c r="W62" s="13"/>
      <c r="X62" s="13"/>
      <c r="Y62" s="13"/>
      <c r="Z62" s="13"/>
      <c r="AA62" s="13"/>
    </row>
    <row r="63" spans="1:27" s="27" customFormat="1" ht="33">
      <c r="A63" s="26"/>
      <c r="B63" s="26"/>
      <c r="C63" s="25"/>
      <c r="F63" s="57"/>
      <c r="G63" s="57"/>
      <c r="O63" s="13"/>
      <c r="P63" s="13"/>
      <c r="U63" s="13"/>
      <c r="V63" s="53"/>
      <c r="W63" s="13"/>
      <c r="X63" s="13"/>
      <c r="Y63" s="13"/>
      <c r="Z63" s="13"/>
      <c r="AA63" s="13"/>
    </row>
    <row r="64" spans="1:27" s="27" customFormat="1" ht="33">
      <c r="A64" s="26"/>
      <c r="B64" s="26"/>
      <c r="C64" s="25"/>
      <c r="F64" s="57"/>
      <c r="G64" s="57"/>
      <c r="O64" s="13"/>
      <c r="P64" s="13"/>
      <c r="U64" s="13"/>
      <c r="V64" s="53"/>
      <c r="W64" s="13"/>
      <c r="X64" s="13"/>
      <c r="Y64" s="13"/>
      <c r="Z64" s="13"/>
      <c r="AA64" s="13"/>
    </row>
    <row r="65" spans="1:27" s="27" customFormat="1" ht="33">
      <c r="A65" s="26"/>
      <c r="B65" s="26"/>
      <c r="C65" s="25"/>
      <c r="F65" s="57"/>
      <c r="G65" s="57"/>
      <c r="O65" s="13"/>
      <c r="P65" s="13"/>
      <c r="U65" s="13"/>
      <c r="V65" s="53"/>
      <c r="W65" s="13"/>
      <c r="X65" s="13"/>
      <c r="Y65" s="13"/>
      <c r="Z65" s="13"/>
      <c r="AA65" s="13"/>
    </row>
    <row r="66" spans="1:27" s="27" customFormat="1" ht="33">
      <c r="A66" s="26"/>
      <c r="B66" s="26"/>
      <c r="C66" s="25"/>
      <c r="F66" s="57"/>
      <c r="G66" s="57"/>
      <c r="O66" s="13"/>
      <c r="P66" s="13"/>
      <c r="U66" s="13"/>
      <c r="V66" s="53"/>
      <c r="W66" s="13"/>
      <c r="X66" s="13"/>
      <c r="Y66" s="13"/>
      <c r="Z66" s="13"/>
      <c r="AA66" s="13"/>
    </row>
    <row r="67" spans="1:27" s="27" customFormat="1" ht="33">
      <c r="A67" s="26"/>
      <c r="B67" s="26"/>
      <c r="C67" s="25"/>
      <c r="F67" s="57"/>
      <c r="G67" s="57"/>
      <c r="O67" s="13"/>
      <c r="P67" s="13"/>
      <c r="U67" s="13"/>
      <c r="V67" s="53"/>
      <c r="W67" s="13"/>
      <c r="X67" s="13"/>
      <c r="Y67" s="13"/>
      <c r="Z67" s="13"/>
      <c r="AA67" s="13"/>
    </row>
    <row r="68" spans="1:27" s="27" customFormat="1" ht="33">
      <c r="A68" s="26"/>
      <c r="B68" s="26"/>
      <c r="C68" s="25"/>
      <c r="F68" s="57"/>
      <c r="G68" s="57"/>
      <c r="O68" s="13"/>
      <c r="P68" s="13"/>
      <c r="U68" s="13"/>
      <c r="V68" s="53"/>
      <c r="W68" s="13"/>
      <c r="X68" s="13"/>
      <c r="Y68" s="13"/>
      <c r="Z68" s="13"/>
      <c r="AA68" s="13"/>
    </row>
    <row r="69" spans="1:27" s="27" customFormat="1" ht="33">
      <c r="A69" s="26"/>
      <c r="B69" s="26"/>
      <c r="C69" s="25"/>
      <c r="F69" s="57"/>
      <c r="G69" s="57"/>
      <c r="O69" s="13"/>
      <c r="P69" s="13"/>
      <c r="U69" s="13"/>
      <c r="V69" s="53"/>
      <c r="W69" s="13"/>
      <c r="X69" s="13"/>
      <c r="Y69" s="13"/>
      <c r="Z69" s="13"/>
      <c r="AA69" s="13"/>
    </row>
    <row r="70" spans="1:27" s="27" customFormat="1" ht="33">
      <c r="A70" s="26"/>
      <c r="B70" s="26"/>
      <c r="C70" s="25"/>
      <c r="F70" s="57"/>
      <c r="G70" s="57"/>
      <c r="O70" s="13"/>
      <c r="P70" s="13"/>
      <c r="U70" s="13"/>
      <c r="V70" s="53"/>
      <c r="W70" s="13"/>
      <c r="X70" s="13"/>
      <c r="Y70" s="13"/>
      <c r="Z70" s="13"/>
      <c r="AA70" s="13"/>
    </row>
    <row r="71" spans="1:27" s="27" customFormat="1" ht="33">
      <c r="A71" s="26"/>
      <c r="B71" s="26"/>
      <c r="C71" s="25"/>
      <c r="F71" s="57"/>
      <c r="G71" s="57"/>
      <c r="O71" s="13"/>
      <c r="P71" s="13"/>
      <c r="U71" s="13"/>
      <c r="V71" s="53"/>
      <c r="W71" s="13"/>
      <c r="X71" s="13"/>
      <c r="Y71" s="13"/>
      <c r="Z71" s="13"/>
      <c r="AA71" s="13"/>
    </row>
    <row r="72" spans="1:27" s="27" customFormat="1" ht="33">
      <c r="A72" s="26"/>
      <c r="B72" s="26"/>
      <c r="C72" s="25"/>
      <c r="F72" s="57"/>
      <c r="G72" s="57"/>
      <c r="O72" s="13"/>
      <c r="P72" s="13"/>
      <c r="U72" s="13"/>
      <c r="V72" s="53"/>
      <c r="W72" s="13"/>
      <c r="X72" s="13"/>
      <c r="Y72" s="13"/>
      <c r="Z72" s="13"/>
      <c r="AA72" s="13"/>
    </row>
    <row r="73" spans="1:27" s="27" customFormat="1" ht="33">
      <c r="A73" s="26"/>
      <c r="B73" s="26"/>
      <c r="C73" s="25"/>
      <c r="F73" s="57"/>
      <c r="G73" s="57"/>
      <c r="O73" s="13"/>
      <c r="P73" s="13"/>
      <c r="U73" s="13"/>
      <c r="V73" s="53"/>
      <c r="W73" s="13"/>
      <c r="X73" s="13"/>
      <c r="Y73" s="13"/>
      <c r="Z73" s="13"/>
      <c r="AA73" s="13"/>
    </row>
    <row r="74" spans="1:27" s="27" customFormat="1" ht="33">
      <c r="A74" s="26"/>
      <c r="B74" s="26"/>
      <c r="C74" s="25"/>
      <c r="F74" s="57"/>
      <c r="G74" s="57"/>
      <c r="O74" s="13"/>
      <c r="P74" s="13"/>
      <c r="U74" s="13"/>
      <c r="V74" s="53"/>
      <c r="W74" s="13"/>
      <c r="X74" s="13"/>
      <c r="Y74" s="13"/>
      <c r="Z74" s="13"/>
      <c r="AA74" s="13"/>
    </row>
    <row r="75" spans="1:27" s="27" customFormat="1" ht="33">
      <c r="A75" s="26"/>
      <c r="B75" s="26"/>
      <c r="C75" s="25"/>
      <c r="F75" s="57"/>
      <c r="G75" s="57"/>
      <c r="O75" s="13"/>
      <c r="P75" s="13"/>
      <c r="U75" s="13"/>
      <c r="V75" s="53"/>
      <c r="W75" s="13"/>
      <c r="X75" s="13"/>
      <c r="Y75" s="13"/>
      <c r="Z75" s="13"/>
      <c r="AA75" s="13"/>
    </row>
    <row r="76" spans="1:27" s="27" customFormat="1" ht="33">
      <c r="A76" s="26"/>
      <c r="B76" s="26"/>
      <c r="C76" s="25"/>
      <c r="F76" s="57"/>
      <c r="G76" s="57"/>
      <c r="O76" s="13"/>
      <c r="P76" s="13"/>
      <c r="U76" s="13"/>
      <c r="V76" s="53"/>
      <c r="W76" s="13"/>
      <c r="X76" s="13"/>
      <c r="Y76" s="13"/>
      <c r="Z76" s="13"/>
      <c r="AA76" s="13"/>
    </row>
    <row r="77" spans="1:27" s="27" customFormat="1" ht="33">
      <c r="A77" s="26"/>
      <c r="B77" s="26"/>
      <c r="C77" s="25"/>
      <c r="F77" s="57"/>
      <c r="G77" s="57"/>
      <c r="O77" s="13"/>
      <c r="P77" s="13"/>
      <c r="U77" s="13"/>
      <c r="V77" s="53"/>
      <c r="W77" s="13"/>
      <c r="X77" s="13"/>
      <c r="Y77" s="13"/>
      <c r="Z77" s="13"/>
      <c r="AA77" s="13"/>
    </row>
    <row r="78" spans="1:27" s="27" customFormat="1" ht="33">
      <c r="A78" s="26"/>
      <c r="B78" s="26"/>
      <c r="C78" s="25"/>
      <c r="F78" s="57"/>
      <c r="G78" s="57"/>
      <c r="O78" s="13"/>
      <c r="P78" s="13"/>
      <c r="U78" s="13"/>
      <c r="V78" s="53"/>
      <c r="W78" s="13"/>
      <c r="X78" s="13"/>
      <c r="Y78" s="13"/>
      <c r="Z78" s="13"/>
      <c r="AA78" s="13"/>
    </row>
    <row r="79" spans="1:27" s="27" customFormat="1" ht="33">
      <c r="A79" s="26"/>
      <c r="B79" s="26"/>
      <c r="C79" s="25"/>
      <c r="F79" s="57"/>
      <c r="G79" s="57"/>
      <c r="O79" s="13"/>
      <c r="P79" s="13"/>
      <c r="U79" s="13"/>
      <c r="V79" s="53"/>
      <c r="W79" s="13"/>
      <c r="X79" s="13"/>
      <c r="Y79" s="13"/>
      <c r="Z79" s="13"/>
      <c r="AA79" s="13"/>
    </row>
    <row r="80" spans="1:27" s="27" customFormat="1" ht="33">
      <c r="A80" s="26"/>
      <c r="B80" s="26"/>
      <c r="C80" s="25"/>
      <c r="F80" s="57"/>
      <c r="G80" s="57"/>
      <c r="O80" s="13"/>
      <c r="P80" s="13"/>
      <c r="U80" s="13"/>
      <c r="V80" s="53"/>
      <c r="W80" s="13"/>
      <c r="X80" s="13"/>
      <c r="Y80" s="13"/>
      <c r="Z80" s="13"/>
      <c r="AA80" s="13"/>
    </row>
    <row r="81" spans="1:27" s="27" customFormat="1" ht="33">
      <c r="A81" s="26"/>
      <c r="B81" s="26"/>
      <c r="C81" s="25"/>
      <c r="F81" s="57"/>
      <c r="G81" s="57"/>
      <c r="O81" s="13"/>
      <c r="P81" s="13"/>
      <c r="U81" s="13"/>
      <c r="V81" s="53"/>
      <c r="W81" s="13"/>
      <c r="X81" s="13"/>
      <c r="Y81" s="13"/>
      <c r="Z81" s="13"/>
      <c r="AA81" s="13"/>
    </row>
    <row r="82" spans="1:27" s="27" customFormat="1" ht="33">
      <c r="A82" s="26"/>
      <c r="B82" s="26"/>
      <c r="C82" s="25"/>
      <c r="F82" s="57"/>
      <c r="G82" s="57"/>
      <c r="O82" s="13"/>
      <c r="P82" s="13"/>
      <c r="U82" s="13"/>
      <c r="V82" s="53"/>
      <c r="W82" s="13"/>
      <c r="X82" s="13"/>
      <c r="Y82" s="13"/>
      <c r="Z82" s="13"/>
      <c r="AA82" s="13"/>
    </row>
    <row r="83" spans="1:27" s="27" customFormat="1" ht="33">
      <c r="A83" s="26"/>
      <c r="B83" s="26"/>
      <c r="C83" s="25"/>
      <c r="F83" s="57"/>
      <c r="G83" s="57"/>
      <c r="O83" s="13"/>
      <c r="P83" s="13"/>
      <c r="U83" s="13"/>
      <c r="V83" s="53"/>
      <c r="W83" s="13"/>
      <c r="X83" s="13"/>
      <c r="Y83" s="13"/>
      <c r="Z83" s="13"/>
      <c r="AA83" s="13"/>
    </row>
    <row r="84" spans="1:27" s="27" customFormat="1" ht="33">
      <c r="A84" s="26"/>
      <c r="B84" s="26"/>
      <c r="C84" s="25"/>
      <c r="F84" s="57"/>
      <c r="G84" s="57"/>
      <c r="O84" s="13"/>
      <c r="P84" s="13"/>
      <c r="U84" s="13"/>
      <c r="V84" s="53"/>
      <c r="W84" s="13"/>
      <c r="X84" s="13"/>
      <c r="Y84" s="13"/>
      <c r="Z84" s="13"/>
      <c r="AA84" s="13"/>
    </row>
    <row r="85" spans="1:27" s="27" customFormat="1" ht="33">
      <c r="A85" s="26"/>
      <c r="B85" s="26"/>
      <c r="C85" s="25"/>
      <c r="F85" s="57"/>
      <c r="G85" s="57"/>
      <c r="O85" s="13"/>
      <c r="P85" s="13"/>
      <c r="U85" s="13"/>
      <c r="V85" s="53"/>
      <c r="W85" s="13"/>
      <c r="X85" s="13"/>
      <c r="Y85" s="13"/>
      <c r="Z85" s="13"/>
      <c r="AA85" s="13"/>
    </row>
    <row r="86" spans="1:27" s="27" customFormat="1" ht="33">
      <c r="A86" s="26"/>
      <c r="B86" s="26"/>
      <c r="C86" s="25"/>
      <c r="F86" s="57"/>
      <c r="G86" s="57"/>
      <c r="O86" s="13"/>
      <c r="P86" s="13"/>
      <c r="U86" s="13"/>
      <c r="V86" s="53"/>
      <c r="W86" s="13"/>
      <c r="X86" s="13"/>
      <c r="Y86" s="13"/>
      <c r="Z86" s="13"/>
      <c r="AA86" s="13"/>
    </row>
    <row r="87" spans="1:27" s="27" customFormat="1" ht="33">
      <c r="A87" s="26"/>
      <c r="B87" s="26"/>
      <c r="C87" s="25"/>
      <c r="F87" s="57"/>
      <c r="G87" s="57"/>
      <c r="O87" s="13"/>
      <c r="P87" s="13"/>
      <c r="U87" s="13"/>
      <c r="V87" s="53"/>
      <c r="W87" s="13"/>
      <c r="X87" s="13"/>
      <c r="Y87" s="13"/>
      <c r="Z87" s="13"/>
      <c r="AA87" s="13"/>
    </row>
    <row r="88" spans="1:27" s="27" customFormat="1" ht="33">
      <c r="A88" s="26"/>
      <c r="B88" s="26"/>
      <c r="C88" s="25"/>
      <c r="F88" s="57"/>
      <c r="G88" s="57"/>
      <c r="O88" s="13"/>
      <c r="P88" s="13"/>
      <c r="U88" s="13"/>
      <c r="V88" s="53"/>
      <c r="W88" s="13"/>
      <c r="X88" s="13"/>
      <c r="Y88" s="13"/>
      <c r="Z88" s="13"/>
      <c r="AA88" s="13"/>
    </row>
    <row r="89" spans="1:27" s="27" customFormat="1" ht="33">
      <c r="A89" s="26"/>
      <c r="B89" s="26"/>
      <c r="C89" s="25"/>
      <c r="F89" s="57"/>
      <c r="G89" s="57"/>
      <c r="O89" s="13"/>
      <c r="P89" s="13"/>
      <c r="U89" s="13"/>
      <c r="V89" s="53"/>
      <c r="W89" s="13"/>
      <c r="X89" s="13"/>
      <c r="Y89" s="13"/>
      <c r="Z89" s="13"/>
      <c r="AA89" s="13"/>
    </row>
    <row r="90" spans="1:27" s="27" customFormat="1" ht="33">
      <c r="A90" s="26"/>
      <c r="B90" s="26"/>
      <c r="C90" s="25"/>
      <c r="F90" s="57"/>
      <c r="G90" s="57"/>
      <c r="O90" s="13"/>
      <c r="P90" s="13"/>
      <c r="U90" s="13"/>
      <c r="V90" s="53"/>
      <c r="W90" s="13"/>
      <c r="X90" s="13"/>
      <c r="Y90" s="13"/>
      <c r="Z90" s="13"/>
      <c r="AA90" s="13"/>
    </row>
    <row r="91" spans="1:27" s="27" customFormat="1" ht="33">
      <c r="A91" s="26"/>
      <c r="B91" s="26"/>
      <c r="C91" s="25"/>
      <c r="F91" s="57"/>
      <c r="G91" s="57"/>
      <c r="O91" s="13"/>
      <c r="P91" s="13"/>
      <c r="U91" s="13"/>
      <c r="V91" s="53"/>
      <c r="W91" s="13"/>
      <c r="X91" s="13"/>
      <c r="Y91" s="13"/>
      <c r="Z91" s="13"/>
      <c r="AA91" s="13"/>
    </row>
    <row r="92" spans="1:27" s="27" customFormat="1" ht="33">
      <c r="A92" s="26"/>
      <c r="B92" s="26"/>
      <c r="C92" s="25"/>
      <c r="F92" s="57"/>
      <c r="G92" s="57"/>
      <c r="O92" s="13"/>
      <c r="P92" s="13"/>
      <c r="U92" s="13"/>
      <c r="V92" s="53"/>
      <c r="W92" s="13"/>
      <c r="X92" s="13"/>
      <c r="Y92" s="13"/>
      <c r="Z92" s="13"/>
      <c r="AA92" s="13"/>
    </row>
    <row r="93" spans="1:27" s="27" customFormat="1" ht="33">
      <c r="A93" s="26"/>
      <c r="B93" s="26"/>
      <c r="C93" s="25"/>
      <c r="F93" s="57"/>
      <c r="G93" s="57"/>
      <c r="O93" s="13"/>
      <c r="P93" s="13"/>
      <c r="U93" s="13"/>
      <c r="V93" s="53"/>
      <c r="W93" s="13"/>
      <c r="X93" s="13"/>
      <c r="Y93" s="13"/>
      <c r="Z93" s="13"/>
      <c r="AA93" s="13"/>
    </row>
    <row r="94" spans="1:27" s="27" customFormat="1" ht="33">
      <c r="A94" s="26"/>
      <c r="B94" s="26"/>
      <c r="C94" s="25"/>
      <c r="F94" s="57"/>
      <c r="G94" s="57"/>
      <c r="O94" s="13"/>
      <c r="P94" s="13"/>
      <c r="U94" s="13"/>
      <c r="V94" s="53"/>
      <c r="W94" s="13"/>
      <c r="X94" s="13"/>
      <c r="Y94" s="13"/>
      <c r="Z94" s="13"/>
      <c r="AA94" s="13"/>
    </row>
    <row r="95" spans="1:27" s="27" customFormat="1" ht="33">
      <c r="A95" s="26"/>
      <c r="B95" s="26"/>
      <c r="C95" s="25"/>
      <c r="F95" s="57"/>
      <c r="G95" s="57"/>
      <c r="O95" s="13"/>
      <c r="P95" s="13"/>
      <c r="U95" s="13"/>
      <c r="V95" s="53"/>
      <c r="W95" s="13"/>
      <c r="X95" s="13"/>
      <c r="Y95" s="13"/>
      <c r="Z95" s="13"/>
      <c r="AA95" s="13"/>
    </row>
    <row r="96" spans="1:27" s="27" customFormat="1" ht="33">
      <c r="A96" s="26"/>
      <c r="B96" s="26"/>
      <c r="C96" s="25"/>
      <c r="F96" s="57"/>
      <c r="G96" s="57"/>
      <c r="O96" s="13"/>
      <c r="P96" s="13"/>
      <c r="U96" s="13"/>
      <c r="V96" s="53"/>
      <c r="W96" s="13"/>
      <c r="X96" s="13"/>
      <c r="Y96" s="13"/>
      <c r="Z96" s="13"/>
      <c r="AA96" s="13"/>
    </row>
    <row r="97" spans="1:27" s="27" customFormat="1" ht="33">
      <c r="A97" s="26"/>
      <c r="B97" s="26"/>
      <c r="C97" s="25"/>
      <c r="F97" s="57"/>
      <c r="G97" s="57"/>
      <c r="O97" s="13"/>
      <c r="P97" s="13"/>
      <c r="U97" s="13"/>
      <c r="V97" s="53"/>
      <c r="W97" s="13"/>
      <c r="X97" s="13"/>
      <c r="Y97" s="13"/>
      <c r="Z97" s="13"/>
      <c r="AA97" s="13"/>
    </row>
    <row r="98" spans="1:27" s="27" customFormat="1" ht="33">
      <c r="A98" s="26"/>
      <c r="B98" s="26"/>
      <c r="C98" s="25"/>
      <c r="F98" s="57"/>
      <c r="G98" s="57"/>
      <c r="O98" s="13"/>
      <c r="P98" s="13"/>
      <c r="U98" s="13"/>
      <c r="V98" s="53"/>
      <c r="W98" s="13"/>
      <c r="X98" s="13"/>
      <c r="Y98" s="13"/>
      <c r="Z98" s="13"/>
      <c r="AA98" s="13"/>
    </row>
    <row r="99" spans="1:27" s="27" customFormat="1" ht="33">
      <c r="A99" s="26"/>
      <c r="B99" s="26"/>
      <c r="C99" s="25"/>
      <c r="F99" s="57"/>
      <c r="G99" s="57"/>
      <c r="O99" s="13"/>
      <c r="P99" s="13"/>
      <c r="U99" s="13"/>
      <c r="V99" s="53"/>
      <c r="W99" s="13"/>
      <c r="X99" s="13"/>
      <c r="Y99" s="13"/>
      <c r="Z99" s="13"/>
      <c r="AA99" s="13"/>
    </row>
    <row r="100" spans="1:27" s="27" customFormat="1" ht="33">
      <c r="A100" s="26"/>
      <c r="B100" s="26"/>
      <c r="C100" s="25"/>
      <c r="F100" s="57"/>
      <c r="G100" s="57"/>
      <c r="O100" s="13"/>
      <c r="P100" s="13"/>
      <c r="U100" s="13"/>
      <c r="V100" s="53"/>
      <c r="W100" s="13"/>
      <c r="X100" s="13"/>
      <c r="Y100" s="13"/>
      <c r="Z100" s="13"/>
      <c r="AA100" s="13"/>
    </row>
    <row r="101" spans="1:27" s="27" customFormat="1" ht="33">
      <c r="A101" s="26"/>
      <c r="B101" s="26"/>
      <c r="C101" s="25"/>
      <c r="F101" s="57"/>
      <c r="G101" s="57"/>
      <c r="O101" s="13"/>
      <c r="P101" s="13"/>
      <c r="U101" s="13"/>
      <c r="V101" s="53"/>
      <c r="W101" s="13"/>
      <c r="X101" s="13"/>
      <c r="Y101" s="13"/>
      <c r="Z101" s="13"/>
      <c r="AA101" s="13"/>
    </row>
    <row r="102" spans="1:27" s="27" customFormat="1" ht="33">
      <c r="A102" s="26"/>
      <c r="B102" s="26"/>
      <c r="C102" s="25"/>
      <c r="F102" s="57"/>
      <c r="G102" s="57"/>
      <c r="O102" s="13"/>
      <c r="P102" s="13"/>
      <c r="U102" s="13"/>
      <c r="V102" s="53"/>
      <c r="W102" s="13"/>
      <c r="X102" s="13"/>
      <c r="Y102" s="13"/>
      <c r="Z102" s="13"/>
      <c r="AA102" s="13"/>
    </row>
    <row r="103" spans="1:27" s="27" customFormat="1" ht="33">
      <c r="A103" s="26"/>
      <c r="B103" s="26"/>
      <c r="C103" s="25"/>
      <c r="F103" s="57"/>
      <c r="G103" s="57"/>
      <c r="O103" s="13"/>
      <c r="P103" s="13"/>
      <c r="U103" s="13"/>
      <c r="V103" s="53"/>
      <c r="W103" s="13"/>
      <c r="X103" s="13"/>
      <c r="Y103" s="13"/>
      <c r="Z103" s="13"/>
      <c r="AA103" s="13"/>
    </row>
    <row r="104" spans="1:27" s="27" customFormat="1" ht="33">
      <c r="A104" s="26"/>
      <c r="B104" s="26"/>
      <c r="C104" s="25"/>
      <c r="F104" s="57"/>
      <c r="G104" s="57"/>
      <c r="O104" s="13"/>
      <c r="P104" s="13"/>
      <c r="U104" s="13"/>
      <c r="V104" s="53"/>
      <c r="W104" s="13"/>
      <c r="X104" s="13"/>
      <c r="Y104" s="13"/>
      <c r="Z104" s="13"/>
      <c r="AA104" s="13"/>
    </row>
    <row r="105" spans="1:27" s="27" customFormat="1" ht="33">
      <c r="A105" s="26"/>
      <c r="B105" s="26"/>
      <c r="C105" s="25"/>
      <c r="F105" s="57"/>
      <c r="G105" s="57"/>
      <c r="O105" s="13"/>
      <c r="P105" s="13"/>
      <c r="U105" s="13"/>
      <c r="V105" s="53"/>
      <c r="W105" s="13"/>
      <c r="X105" s="13"/>
      <c r="Y105" s="13"/>
      <c r="Z105" s="13"/>
      <c r="AA105" s="13"/>
    </row>
    <row r="106" spans="1:27" s="27" customFormat="1" ht="33">
      <c r="A106" s="26"/>
      <c r="B106" s="26"/>
      <c r="C106" s="25"/>
      <c r="F106" s="57"/>
      <c r="G106" s="57"/>
      <c r="O106" s="13"/>
      <c r="P106" s="13"/>
      <c r="U106" s="13"/>
      <c r="V106" s="53"/>
      <c r="W106" s="13"/>
      <c r="X106" s="13"/>
      <c r="Y106" s="13"/>
      <c r="Z106" s="13"/>
      <c r="AA106" s="13"/>
    </row>
    <row r="107" spans="1:27" s="27" customFormat="1" ht="33">
      <c r="A107" s="26"/>
      <c r="B107" s="26"/>
      <c r="C107" s="25"/>
      <c r="F107" s="57"/>
      <c r="G107" s="57"/>
      <c r="O107" s="13"/>
      <c r="P107" s="13"/>
      <c r="U107" s="13"/>
      <c r="V107" s="53"/>
      <c r="W107" s="13"/>
      <c r="X107" s="13"/>
      <c r="Y107" s="13"/>
      <c r="Z107" s="13"/>
      <c r="AA107" s="13"/>
    </row>
    <row r="108" spans="1:27" s="27" customFormat="1" ht="33">
      <c r="A108" s="26"/>
      <c r="B108" s="26"/>
      <c r="C108" s="25"/>
      <c r="F108" s="57"/>
      <c r="G108" s="57"/>
      <c r="O108" s="13"/>
      <c r="P108" s="13"/>
      <c r="U108" s="13"/>
      <c r="V108" s="53"/>
      <c r="W108" s="13"/>
      <c r="X108" s="13"/>
      <c r="Y108" s="13"/>
      <c r="Z108" s="13"/>
      <c r="AA108" s="13"/>
    </row>
    <row r="109" spans="1:27" s="27" customFormat="1" ht="33">
      <c r="A109" s="26"/>
      <c r="B109" s="26"/>
      <c r="C109" s="25"/>
      <c r="F109" s="57"/>
      <c r="G109" s="57"/>
      <c r="O109" s="13"/>
      <c r="P109" s="13"/>
      <c r="U109" s="13"/>
      <c r="V109" s="53"/>
      <c r="W109" s="13"/>
      <c r="X109" s="13"/>
      <c r="Y109" s="13"/>
      <c r="Z109" s="13"/>
      <c r="AA109" s="13"/>
    </row>
    <row r="110" spans="1:27" s="27" customFormat="1" ht="33">
      <c r="A110" s="26"/>
      <c r="B110" s="26"/>
      <c r="C110" s="25"/>
      <c r="F110" s="57"/>
      <c r="G110" s="57"/>
      <c r="O110" s="13"/>
      <c r="P110" s="13"/>
      <c r="U110" s="13"/>
      <c r="V110" s="53"/>
      <c r="W110" s="13"/>
      <c r="X110" s="13"/>
      <c r="Y110" s="13"/>
      <c r="Z110" s="13"/>
      <c r="AA110" s="13"/>
    </row>
    <row r="111" spans="1:27" s="27" customFormat="1" ht="33">
      <c r="A111" s="26"/>
      <c r="B111" s="26"/>
      <c r="C111" s="25"/>
      <c r="F111" s="57"/>
      <c r="G111" s="57"/>
      <c r="O111" s="13"/>
      <c r="P111" s="13"/>
      <c r="U111" s="13"/>
      <c r="V111" s="53"/>
      <c r="W111" s="13"/>
      <c r="X111" s="13"/>
      <c r="Y111" s="13"/>
      <c r="Z111" s="13"/>
      <c r="AA111" s="13"/>
    </row>
    <row r="112" spans="1:27" s="27" customFormat="1" ht="33">
      <c r="A112" s="26"/>
      <c r="B112" s="26"/>
      <c r="C112" s="25"/>
      <c r="F112" s="57"/>
      <c r="G112" s="57"/>
      <c r="O112" s="13"/>
      <c r="P112" s="13"/>
      <c r="U112" s="13"/>
      <c r="V112" s="53"/>
      <c r="W112" s="13"/>
      <c r="X112" s="13"/>
      <c r="Y112" s="13"/>
      <c r="Z112" s="13"/>
      <c r="AA112" s="13"/>
    </row>
    <row r="113" spans="1:27" s="27" customFormat="1" ht="33">
      <c r="A113" s="26"/>
      <c r="B113" s="26"/>
      <c r="C113" s="25"/>
      <c r="F113" s="57"/>
      <c r="G113" s="57"/>
      <c r="O113" s="13"/>
      <c r="P113" s="13"/>
      <c r="U113" s="13"/>
      <c r="V113" s="53"/>
      <c r="W113" s="13"/>
      <c r="X113" s="13"/>
      <c r="Y113" s="13"/>
      <c r="Z113" s="13"/>
      <c r="AA113" s="13"/>
    </row>
    <row r="114" spans="1:27" s="27" customFormat="1" ht="33">
      <c r="A114" s="26"/>
      <c r="B114" s="26"/>
      <c r="C114" s="25"/>
      <c r="F114" s="57"/>
      <c r="G114" s="57"/>
      <c r="O114" s="13"/>
      <c r="P114" s="13"/>
      <c r="U114" s="13"/>
      <c r="V114" s="53"/>
      <c r="W114" s="13"/>
      <c r="X114" s="13"/>
      <c r="Y114" s="13"/>
      <c r="Z114" s="13"/>
      <c r="AA114" s="13"/>
    </row>
    <row r="115" spans="1:27" s="27" customFormat="1" ht="33">
      <c r="A115" s="26"/>
      <c r="B115" s="26"/>
      <c r="C115" s="25"/>
      <c r="F115" s="57"/>
      <c r="G115" s="57"/>
      <c r="O115" s="13"/>
      <c r="P115" s="13"/>
      <c r="U115" s="13"/>
      <c r="V115" s="53"/>
      <c r="W115" s="13"/>
      <c r="X115" s="13"/>
      <c r="Y115" s="13"/>
      <c r="Z115" s="13"/>
      <c r="AA115" s="13"/>
    </row>
    <row r="116" spans="1:27" s="27" customFormat="1" ht="33">
      <c r="A116" s="26"/>
      <c r="B116" s="26"/>
      <c r="C116" s="25"/>
      <c r="F116" s="57"/>
      <c r="G116" s="57"/>
      <c r="O116" s="13"/>
      <c r="P116" s="13"/>
      <c r="U116" s="13"/>
      <c r="V116" s="53"/>
      <c r="W116" s="13"/>
      <c r="X116" s="13"/>
      <c r="Y116" s="13"/>
      <c r="Z116" s="13"/>
      <c r="AA116" s="13"/>
    </row>
    <row r="117" spans="1:27" s="27" customFormat="1" ht="33">
      <c r="A117" s="26"/>
      <c r="B117" s="26"/>
      <c r="C117" s="25"/>
      <c r="F117" s="57"/>
      <c r="G117" s="57"/>
      <c r="O117" s="13"/>
      <c r="P117" s="13"/>
      <c r="U117" s="13"/>
      <c r="V117" s="53"/>
      <c r="W117" s="13"/>
      <c r="X117" s="13"/>
      <c r="Y117" s="13"/>
      <c r="Z117" s="13"/>
      <c r="AA117" s="13"/>
    </row>
    <row r="118" spans="1:27" s="27" customFormat="1" ht="33">
      <c r="A118" s="26"/>
      <c r="B118" s="26"/>
      <c r="C118" s="25"/>
      <c r="F118" s="57"/>
      <c r="G118" s="57"/>
      <c r="O118" s="13"/>
      <c r="P118" s="13"/>
      <c r="U118" s="13"/>
      <c r="V118" s="53"/>
      <c r="W118" s="13"/>
      <c r="X118" s="13"/>
      <c r="Y118" s="13"/>
      <c r="Z118" s="13"/>
      <c r="AA118" s="13"/>
    </row>
    <row r="119" spans="1:27" s="27" customFormat="1" ht="33">
      <c r="A119" s="26"/>
      <c r="B119" s="26"/>
      <c r="C119" s="25"/>
      <c r="F119" s="57"/>
      <c r="G119" s="57"/>
      <c r="O119" s="13"/>
      <c r="P119" s="13"/>
      <c r="U119" s="13"/>
      <c r="V119" s="53"/>
      <c r="W119" s="13"/>
      <c r="X119" s="13"/>
      <c r="Y119" s="13"/>
      <c r="Z119" s="13"/>
      <c r="AA119" s="13"/>
    </row>
    <row r="120" spans="1:27" s="27" customFormat="1" ht="33">
      <c r="A120" s="26"/>
      <c r="B120" s="26"/>
      <c r="C120" s="25"/>
      <c r="F120" s="57"/>
      <c r="G120" s="57"/>
      <c r="O120" s="13"/>
      <c r="P120" s="13"/>
      <c r="U120" s="13"/>
      <c r="V120" s="53"/>
      <c r="W120" s="13"/>
      <c r="X120" s="13"/>
      <c r="Y120" s="13"/>
      <c r="Z120" s="13"/>
      <c r="AA120" s="13"/>
    </row>
    <row r="121" spans="1:27" s="27" customFormat="1" ht="33">
      <c r="A121" s="26"/>
      <c r="B121" s="26"/>
      <c r="C121" s="25"/>
      <c r="F121" s="57"/>
      <c r="G121" s="57"/>
      <c r="O121" s="13"/>
      <c r="P121" s="13"/>
      <c r="U121" s="13"/>
      <c r="V121" s="53"/>
      <c r="W121" s="13"/>
      <c r="X121" s="13"/>
      <c r="Y121" s="13"/>
      <c r="Z121" s="13"/>
      <c r="AA121" s="13"/>
    </row>
    <row r="122" spans="1:27" s="27" customFormat="1" ht="33">
      <c r="A122" s="26"/>
      <c r="B122" s="26"/>
      <c r="C122" s="25"/>
      <c r="F122" s="57"/>
      <c r="G122" s="57"/>
      <c r="O122" s="13"/>
      <c r="P122" s="13"/>
      <c r="U122" s="13"/>
      <c r="V122" s="53"/>
      <c r="W122" s="13"/>
      <c r="X122" s="13"/>
      <c r="Y122" s="13"/>
      <c r="Z122" s="13"/>
      <c r="AA122" s="13"/>
    </row>
    <row r="123" spans="1:27" s="27" customFormat="1" ht="33">
      <c r="A123" s="26"/>
      <c r="B123" s="26"/>
      <c r="C123" s="25"/>
      <c r="F123" s="57"/>
      <c r="G123" s="57"/>
      <c r="O123" s="13"/>
      <c r="P123" s="13"/>
      <c r="U123" s="13"/>
      <c r="V123" s="53"/>
      <c r="W123" s="13"/>
      <c r="X123" s="13"/>
      <c r="Y123" s="13"/>
      <c r="Z123" s="13"/>
      <c r="AA123" s="13"/>
    </row>
    <row r="124" spans="1:27" s="27" customFormat="1" ht="33">
      <c r="A124" s="26"/>
      <c r="B124" s="26"/>
      <c r="C124" s="25"/>
      <c r="F124" s="57"/>
      <c r="G124" s="57"/>
      <c r="O124" s="13"/>
      <c r="P124" s="13"/>
      <c r="U124" s="13"/>
      <c r="V124" s="53"/>
      <c r="W124" s="13"/>
      <c r="X124" s="13"/>
      <c r="Y124" s="13"/>
      <c r="Z124" s="13"/>
      <c r="AA124" s="13"/>
    </row>
  </sheetData>
  <sheetProtection/>
  <mergeCells count="115">
    <mergeCell ref="X31:Y31"/>
    <mergeCell ref="A32:C32"/>
    <mergeCell ref="D32:E32"/>
    <mergeCell ref="F32:G32"/>
    <mergeCell ref="H32:I32"/>
    <mergeCell ref="J32:K32"/>
    <mergeCell ref="L32:M32"/>
    <mergeCell ref="O32:T32"/>
    <mergeCell ref="O30:T30"/>
    <mergeCell ref="A31:C31"/>
    <mergeCell ref="D31:E31"/>
    <mergeCell ref="F31:G31"/>
    <mergeCell ref="H31:I31"/>
    <mergeCell ref="J31:K31"/>
    <mergeCell ref="L31:M31"/>
    <mergeCell ref="O31:T31"/>
    <mergeCell ref="A30:C30"/>
    <mergeCell ref="D30:E30"/>
    <mergeCell ref="F30:G30"/>
    <mergeCell ref="H30:I30"/>
    <mergeCell ref="J30:K30"/>
    <mergeCell ref="L30:M30"/>
    <mergeCell ref="O28:T28"/>
    <mergeCell ref="A29:C29"/>
    <mergeCell ref="D29:E29"/>
    <mergeCell ref="F29:G29"/>
    <mergeCell ref="H29:I29"/>
    <mergeCell ref="J29:K29"/>
    <mergeCell ref="L29:M29"/>
    <mergeCell ref="O29:T29"/>
    <mergeCell ref="A27:C27"/>
    <mergeCell ref="J27:K27"/>
    <mergeCell ref="L27:M27"/>
    <mergeCell ref="O27:T27"/>
    <mergeCell ref="A28:C28"/>
    <mergeCell ref="D28:E28"/>
    <mergeCell ref="F28:G28"/>
    <mergeCell ref="H28:I28"/>
    <mergeCell ref="J28:K28"/>
    <mergeCell ref="L28:M28"/>
    <mergeCell ref="U25:U26"/>
    <mergeCell ref="V25:V26"/>
    <mergeCell ref="W25:W26"/>
    <mergeCell ref="X25:X26"/>
    <mergeCell ref="Y25:Y26"/>
    <mergeCell ref="A26:C26"/>
    <mergeCell ref="D26:E26"/>
    <mergeCell ref="F26:G26"/>
    <mergeCell ref="H26:I26"/>
    <mergeCell ref="J26:K26"/>
    <mergeCell ref="O21:T21"/>
    <mergeCell ref="O22:T22"/>
    <mergeCell ref="O23:T23"/>
    <mergeCell ref="O24:T24"/>
    <mergeCell ref="A25:C25"/>
    <mergeCell ref="O25:T26"/>
    <mergeCell ref="L26:M26"/>
    <mergeCell ref="B18:C18"/>
    <mergeCell ref="P18:T18"/>
    <mergeCell ref="B19:C19"/>
    <mergeCell ref="J19:J20"/>
    <mergeCell ref="K19:K20"/>
    <mergeCell ref="L19:L20"/>
    <mergeCell ref="M19:M20"/>
    <mergeCell ref="O19:T19"/>
    <mergeCell ref="B20:C20"/>
    <mergeCell ref="O20:T20"/>
    <mergeCell ref="B15:C15"/>
    <mergeCell ref="P15:T15"/>
    <mergeCell ref="B16:C16"/>
    <mergeCell ref="P16:T16"/>
    <mergeCell ref="B17:C17"/>
    <mergeCell ref="P17:T17"/>
    <mergeCell ref="B12:C12"/>
    <mergeCell ref="P12:T12"/>
    <mergeCell ref="B13:C13"/>
    <mergeCell ref="P13:T13"/>
    <mergeCell ref="B14:C14"/>
    <mergeCell ref="P14:T14"/>
    <mergeCell ref="P9:T10"/>
    <mergeCell ref="U9:U10"/>
    <mergeCell ref="V9:V10"/>
    <mergeCell ref="W9:W10"/>
    <mergeCell ref="B11:C11"/>
    <mergeCell ref="P11:T11"/>
    <mergeCell ref="O8:O10"/>
    <mergeCell ref="P8:T8"/>
    <mergeCell ref="B9:C10"/>
    <mergeCell ref="D9:D10"/>
    <mergeCell ref="E9:E10"/>
    <mergeCell ref="F9:F10"/>
    <mergeCell ref="G9:G10"/>
    <mergeCell ref="H9:H10"/>
    <mergeCell ref="I9:I10"/>
    <mergeCell ref="J9:J10"/>
    <mergeCell ref="D7:E7"/>
    <mergeCell ref="F7:G7"/>
    <mergeCell ref="H7:I7"/>
    <mergeCell ref="J7:K7"/>
    <mergeCell ref="L7:M7"/>
    <mergeCell ref="A8:A10"/>
    <mergeCell ref="B8:C8"/>
    <mergeCell ref="K9:K10"/>
    <mergeCell ref="L9:L10"/>
    <mergeCell ref="M9:M10"/>
    <mergeCell ref="A1:W2"/>
    <mergeCell ref="A3:Y3"/>
    <mergeCell ref="A4:Y4"/>
    <mergeCell ref="A5:Y5"/>
    <mergeCell ref="D6:E6"/>
    <mergeCell ref="F6:G6"/>
    <mergeCell ref="H6:I6"/>
    <mergeCell ref="U6:U7"/>
    <mergeCell ref="V6:V7"/>
    <mergeCell ref="W6:W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1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8"/>
  <sheetViews>
    <sheetView view="pageBreakPreview" zoomScale="40" zoomScaleSheetLayoutView="40" zoomScalePageLayoutView="0" workbookViewId="0" topLeftCell="A1">
      <pane xSplit="3" ySplit="9" topLeftCell="D42" activePane="bottomRight" state="frozen"/>
      <selection pane="topLeft" activeCell="A5" sqref="A5:Y5"/>
      <selection pane="topRight" activeCell="A5" sqref="A5:Y5"/>
      <selection pane="bottomLeft" activeCell="A5" sqref="A5:Y5"/>
      <selection pane="bottomRight" activeCell="A4" sqref="A4:F4"/>
    </sheetView>
  </sheetViews>
  <sheetFormatPr defaultColWidth="9.00390625" defaultRowHeight="12.75"/>
  <cols>
    <col min="1" max="1" width="14.875" style="98" customWidth="1"/>
    <col min="2" max="2" width="15.125" style="10" customWidth="1"/>
    <col min="3" max="3" width="148.125" style="7" customWidth="1"/>
    <col min="4" max="5" width="49.25390625" style="7" customWidth="1"/>
    <col min="6" max="6" width="49.25390625" style="12" customWidth="1"/>
    <col min="7" max="16384" width="9.125" style="7" customWidth="1"/>
  </cols>
  <sheetData>
    <row r="1" spans="1:7" ht="27.75">
      <c r="A1" s="369" t="s">
        <v>493</v>
      </c>
      <c r="B1" s="370"/>
      <c r="C1" s="370"/>
      <c r="D1" s="370"/>
      <c r="E1" s="370"/>
      <c r="F1" s="371"/>
      <c r="G1" s="112"/>
    </row>
    <row r="2" spans="1:7" ht="33">
      <c r="A2" s="372" t="s">
        <v>553</v>
      </c>
      <c r="B2" s="373"/>
      <c r="C2" s="373"/>
      <c r="D2" s="373"/>
      <c r="E2" s="373"/>
      <c r="F2" s="374"/>
      <c r="G2" s="112"/>
    </row>
    <row r="3" spans="1:7" ht="75" customHeight="1">
      <c r="A3" s="375" t="s">
        <v>581</v>
      </c>
      <c r="B3" s="376"/>
      <c r="C3" s="376"/>
      <c r="D3" s="376"/>
      <c r="E3" s="376"/>
      <c r="F3" s="377"/>
      <c r="G3" s="112"/>
    </row>
    <row r="4" spans="1:7" ht="20.25">
      <c r="A4" s="378" t="s">
        <v>97</v>
      </c>
      <c r="B4" s="379"/>
      <c r="C4" s="379"/>
      <c r="D4" s="379"/>
      <c r="E4" s="379"/>
      <c r="F4" s="380"/>
      <c r="G4" s="112"/>
    </row>
    <row r="5" spans="1:6" ht="33">
      <c r="A5" s="381" t="s">
        <v>283</v>
      </c>
      <c r="B5" s="382" t="s">
        <v>249</v>
      </c>
      <c r="C5" s="382"/>
      <c r="D5" s="187" t="s">
        <v>282</v>
      </c>
      <c r="E5" s="187" t="s">
        <v>250</v>
      </c>
      <c r="F5" s="187" t="s">
        <v>252</v>
      </c>
    </row>
    <row r="6" spans="1:6" s="8" customFormat="1" ht="33">
      <c r="A6" s="381"/>
      <c r="B6" s="382" t="s">
        <v>284</v>
      </c>
      <c r="C6" s="382"/>
      <c r="D6" s="187" t="s">
        <v>98</v>
      </c>
      <c r="E6" s="187" t="s">
        <v>99</v>
      </c>
      <c r="F6" s="187" t="s">
        <v>100</v>
      </c>
    </row>
    <row r="7" spans="1:6" ht="20.25" customHeight="1">
      <c r="A7" s="381"/>
      <c r="B7" s="382"/>
      <c r="C7" s="382"/>
      <c r="D7" s="383" t="s">
        <v>101</v>
      </c>
      <c r="E7" s="383"/>
      <c r="F7" s="383"/>
    </row>
    <row r="8" spans="1:6" ht="20.25">
      <c r="A8" s="381"/>
      <c r="B8" s="382"/>
      <c r="C8" s="382"/>
      <c r="D8" s="383"/>
      <c r="E8" s="383"/>
      <c r="F8" s="383"/>
    </row>
    <row r="9" spans="1:6" s="9" customFormat="1" ht="21" thickBot="1">
      <c r="A9" s="381"/>
      <c r="B9" s="382"/>
      <c r="C9" s="382"/>
      <c r="D9" s="383"/>
      <c r="E9" s="383"/>
      <c r="F9" s="383"/>
    </row>
    <row r="10" spans="1:6" s="169" customFormat="1" ht="55.5" customHeight="1" thickBot="1">
      <c r="A10" s="261">
        <v>1</v>
      </c>
      <c r="B10" s="173" t="s">
        <v>82</v>
      </c>
      <c r="C10" s="174" t="s">
        <v>345</v>
      </c>
      <c r="D10" s="175">
        <v>300</v>
      </c>
      <c r="E10" s="175"/>
      <c r="F10" s="175"/>
    </row>
    <row r="11" spans="1:6" s="171" customFormat="1" ht="55.5" customHeight="1">
      <c r="A11" s="176">
        <v>2</v>
      </c>
      <c r="B11" s="177" t="s">
        <v>390</v>
      </c>
      <c r="C11" s="268" t="s">
        <v>359</v>
      </c>
      <c r="D11" s="185">
        <v>300</v>
      </c>
      <c r="E11" s="185"/>
      <c r="F11" s="185"/>
    </row>
    <row r="12" spans="1:6" s="170" customFormat="1" ht="55.5" customHeight="1">
      <c r="A12" s="176">
        <v>3</v>
      </c>
      <c r="B12" s="177" t="s">
        <v>391</v>
      </c>
      <c r="C12" s="180" t="s">
        <v>360</v>
      </c>
      <c r="D12" s="185"/>
      <c r="E12" s="185"/>
      <c r="F12" s="185"/>
    </row>
    <row r="13" spans="1:6" s="269" customFormat="1" ht="55.5" customHeight="1">
      <c r="A13" s="176">
        <v>4</v>
      </c>
      <c r="B13" s="177" t="s">
        <v>392</v>
      </c>
      <c r="C13" s="180" t="s">
        <v>361</v>
      </c>
      <c r="D13" s="185"/>
      <c r="E13" s="185"/>
      <c r="F13" s="185"/>
    </row>
    <row r="14" spans="1:6" s="269" customFormat="1" ht="55.5" customHeight="1">
      <c r="A14" s="176">
        <v>5</v>
      </c>
      <c r="B14" s="177" t="s">
        <v>393</v>
      </c>
      <c r="C14" s="180" t="s">
        <v>362</v>
      </c>
      <c r="D14" s="185"/>
      <c r="E14" s="185"/>
      <c r="F14" s="185"/>
    </row>
    <row r="15" spans="1:6" s="269" customFormat="1" ht="55.5" customHeight="1">
      <c r="A15" s="176">
        <v>6</v>
      </c>
      <c r="B15" s="177" t="s">
        <v>394</v>
      </c>
      <c r="C15" s="180" t="s">
        <v>363</v>
      </c>
      <c r="D15" s="185"/>
      <c r="E15" s="185"/>
      <c r="F15" s="185"/>
    </row>
    <row r="16" spans="1:6" s="269" customFormat="1" ht="55.5" customHeight="1">
      <c r="A16" s="176">
        <v>7</v>
      </c>
      <c r="B16" s="177" t="s">
        <v>395</v>
      </c>
      <c r="C16" s="180" t="s">
        <v>364</v>
      </c>
      <c r="D16" s="185"/>
      <c r="E16" s="185"/>
      <c r="F16" s="185"/>
    </row>
    <row r="17" spans="1:6" s="269" customFormat="1" ht="55.5" customHeight="1">
      <c r="A17" s="176">
        <v>8</v>
      </c>
      <c r="B17" s="177" t="s">
        <v>396</v>
      </c>
      <c r="C17" s="180" t="s">
        <v>365</v>
      </c>
      <c r="D17" s="185"/>
      <c r="E17" s="185"/>
      <c r="F17" s="185"/>
    </row>
    <row r="18" spans="1:6" s="170" customFormat="1" ht="55.5" customHeight="1">
      <c r="A18" s="261">
        <v>9</v>
      </c>
      <c r="B18" s="173" t="s">
        <v>86</v>
      </c>
      <c r="C18" s="174" t="s">
        <v>346</v>
      </c>
      <c r="D18" s="175">
        <v>189</v>
      </c>
      <c r="E18" s="175"/>
      <c r="F18" s="175"/>
    </row>
    <row r="19" spans="1:6" s="270" customFormat="1" ht="55.5" customHeight="1">
      <c r="A19" s="176">
        <v>10</v>
      </c>
      <c r="B19" s="177" t="s">
        <v>397</v>
      </c>
      <c r="C19" s="268" t="s">
        <v>371</v>
      </c>
      <c r="D19" s="185"/>
      <c r="E19" s="185"/>
      <c r="F19" s="185"/>
    </row>
    <row r="20" spans="1:6" s="170" customFormat="1" ht="55.5" customHeight="1">
      <c r="A20" s="176">
        <v>11</v>
      </c>
      <c r="B20" s="177" t="s">
        <v>398</v>
      </c>
      <c r="C20" s="180" t="s">
        <v>366</v>
      </c>
      <c r="D20" s="185">
        <v>189</v>
      </c>
      <c r="E20" s="185"/>
      <c r="F20" s="185"/>
    </row>
    <row r="21" spans="1:6" s="170" customFormat="1" ht="55.5" customHeight="1">
      <c r="A21" s="176">
        <v>12</v>
      </c>
      <c r="B21" s="177" t="s">
        <v>399</v>
      </c>
      <c r="C21" s="180" t="s">
        <v>367</v>
      </c>
      <c r="D21" s="185"/>
      <c r="E21" s="185"/>
      <c r="F21" s="185"/>
    </row>
    <row r="22" spans="1:6" s="170" customFormat="1" ht="55.5" customHeight="1">
      <c r="A22" s="176">
        <v>13</v>
      </c>
      <c r="B22" s="177" t="s">
        <v>400</v>
      </c>
      <c r="C22" s="180" t="s">
        <v>368</v>
      </c>
      <c r="D22" s="185"/>
      <c r="E22" s="185"/>
      <c r="F22" s="185"/>
    </row>
    <row r="23" spans="1:6" s="270" customFormat="1" ht="55.5" customHeight="1">
      <c r="A23" s="176">
        <v>14</v>
      </c>
      <c r="B23" s="177" t="s">
        <v>401</v>
      </c>
      <c r="C23" s="180" t="s">
        <v>369</v>
      </c>
      <c r="D23" s="185"/>
      <c r="E23" s="185"/>
      <c r="F23" s="185"/>
    </row>
    <row r="24" spans="1:6" s="269" customFormat="1" ht="55.5" customHeight="1">
      <c r="A24" s="176">
        <v>15</v>
      </c>
      <c r="B24" s="177" t="s">
        <v>402</v>
      </c>
      <c r="C24" s="180" t="s">
        <v>370</v>
      </c>
      <c r="D24" s="185"/>
      <c r="E24" s="185"/>
      <c r="F24" s="185"/>
    </row>
    <row r="25" spans="1:6" s="170" customFormat="1" ht="55.5" customHeight="1">
      <c r="A25" s="261">
        <v>16</v>
      </c>
      <c r="B25" s="276" t="s">
        <v>84</v>
      </c>
      <c r="C25" s="174" t="s">
        <v>135</v>
      </c>
      <c r="D25" s="175"/>
      <c r="E25" s="175"/>
      <c r="F25" s="175"/>
    </row>
    <row r="26" spans="1:6" s="170" customFormat="1" ht="55.5" customHeight="1">
      <c r="A26" s="176">
        <v>17</v>
      </c>
      <c r="B26" s="177" t="s">
        <v>403</v>
      </c>
      <c r="C26" s="180" t="s">
        <v>477</v>
      </c>
      <c r="D26" s="185"/>
      <c r="E26" s="185"/>
      <c r="F26" s="185"/>
    </row>
    <row r="27" spans="1:6" s="269" customFormat="1" ht="55.5" customHeight="1">
      <c r="A27" s="176">
        <v>18</v>
      </c>
      <c r="B27" s="177" t="s">
        <v>404</v>
      </c>
      <c r="C27" s="180" t="s">
        <v>478</v>
      </c>
      <c r="D27" s="185"/>
      <c r="E27" s="185"/>
      <c r="F27" s="185"/>
    </row>
    <row r="28" spans="1:6" s="262" customFormat="1" ht="55.5" customHeight="1">
      <c r="A28" s="176">
        <v>19</v>
      </c>
      <c r="B28" s="177" t="s">
        <v>405</v>
      </c>
      <c r="C28" s="180" t="s">
        <v>479</v>
      </c>
      <c r="D28" s="185"/>
      <c r="E28" s="185"/>
      <c r="F28" s="185"/>
    </row>
    <row r="29" spans="1:6" s="263" customFormat="1" ht="55.5" customHeight="1" thickBot="1">
      <c r="A29" s="176">
        <v>20</v>
      </c>
      <c r="B29" s="177" t="s">
        <v>406</v>
      </c>
      <c r="C29" s="180" t="s">
        <v>480</v>
      </c>
      <c r="D29" s="185"/>
      <c r="E29" s="185"/>
      <c r="F29" s="185"/>
    </row>
    <row r="30" spans="1:6" s="267" customFormat="1" ht="55.5" customHeight="1" thickBot="1">
      <c r="A30" s="176">
        <v>21</v>
      </c>
      <c r="B30" s="177" t="s">
        <v>407</v>
      </c>
      <c r="C30" s="278" t="s">
        <v>481</v>
      </c>
      <c r="D30" s="185"/>
      <c r="E30" s="185"/>
      <c r="F30" s="185"/>
    </row>
    <row r="31" spans="1:6" s="271" customFormat="1" ht="55.5" customHeight="1">
      <c r="A31" s="176">
        <v>22</v>
      </c>
      <c r="B31" s="177" t="s">
        <v>408</v>
      </c>
      <c r="C31" s="309" t="s">
        <v>482</v>
      </c>
      <c r="D31" s="185"/>
      <c r="E31" s="185"/>
      <c r="F31" s="185"/>
    </row>
    <row r="32" spans="1:6" s="270" customFormat="1" ht="55.5" customHeight="1">
      <c r="A32" s="176">
        <v>23</v>
      </c>
      <c r="B32" s="177" t="s">
        <v>409</v>
      </c>
      <c r="C32" s="309" t="s">
        <v>276</v>
      </c>
      <c r="D32" s="185"/>
      <c r="E32" s="185"/>
      <c r="F32" s="185"/>
    </row>
    <row r="33" spans="1:6" s="270" customFormat="1" ht="55.5" customHeight="1">
      <c r="A33" s="176">
        <v>24</v>
      </c>
      <c r="B33" s="177" t="s">
        <v>410</v>
      </c>
      <c r="C33" s="309" t="s">
        <v>483</v>
      </c>
      <c r="D33" s="185"/>
      <c r="E33" s="185"/>
      <c r="F33" s="185"/>
    </row>
    <row r="34" spans="1:6" s="270" customFormat="1" ht="55.5" customHeight="1">
      <c r="A34" s="176">
        <v>25</v>
      </c>
      <c r="B34" s="177" t="s">
        <v>411</v>
      </c>
      <c r="C34" s="310" t="s">
        <v>484</v>
      </c>
      <c r="D34" s="185"/>
      <c r="E34" s="185"/>
      <c r="F34" s="185"/>
    </row>
    <row r="35" spans="1:6" s="269" customFormat="1" ht="55.5" customHeight="1">
      <c r="A35" s="176">
        <v>26</v>
      </c>
      <c r="B35" s="177" t="s">
        <v>412</v>
      </c>
      <c r="C35" s="309" t="s">
        <v>485</v>
      </c>
      <c r="D35" s="185"/>
      <c r="E35" s="185"/>
      <c r="F35" s="185"/>
    </row>
    <row r="36" spans="1:6" s="269" customFormat="1" ht="55.5" customHeight="1">
      <c r="A36" s="176">
        <v>27</v>
      </c>
      <c r="B36" s="177" t="s">
        <v>413</v>
      </c>
      <c r="C36" s="309" t="s">
        <v>486</v>
      </c>
      <c r="D36" s="185"/>
      <c r="E36" s="185"/>
      <c r="F36" s="185"/>
    </row>
    <row r="37" spans="1:6" s="269" customFormat="1" ht="55.5" customHeight="1">
      <c r="A37" s="176">
        <v>28</v>
      </c>
      <c r="B37" s="177" t="s">
        <v>414</v>
      </c>
      <c r="C37" s="309" t="s">
        <v>487</v>
      </c>
      <c r="D37" s="185"/>
      <c r="E37" s="185"/>
      <c r="F37" s="185"/>
    </row>
    <row r="38" spans="1:6" s="269" customFormat="1" ht="55.5" customHeight="1">
      <c r="A38" s="176">
        <v>29</v>
      </c>
      <c r="B38" s="177" t="s">
        <v>415</v>
      </c>
      <c r="C38" s="180" t="s">
        <v>488</v>
      </c>
      <c r="D38" s="185"/>
      <c r="E38" s="185"/>
      <c r="F38" s="185"/>
    </row>
    <row r="39" spans="1:6" s="269" customFormat="1" ht="55.5" customHeight="1">
      <c r="A39" s="176">
        <v>30</v>
      </c>
      <c r="B39" s="177" t="s">
        <v>416</v>
      </c>
      <c r="C39" s="180" t="s">
        <v>489</v>
      </c>
      <c r="D39" s="185"/>
      <c r="E39" s="185"/>
      <c r="F39" s="185"/>
    </row>
    <row r="40" spans="1:6" s="269" customFormat="1" ht="55.5" customHeight="1">
      <c r="A40" s="176">
        <v>31</v>
      </c>
      <c r="B40" s="177" t="s">
        <v>417</v>
      </c>
      <c r="C40" s="180" t="s">
        <v>490</v>
      </c>
      <c r="D40" s="185"/>
      <c r="E40" s="185"/>
      <c r="F40" s="185"/>
    </row>
    <row r="41" spans="1:6" s="170" customFormat="1" ht="55.5" customHeight="1">
      <c r="A41" s="261">
        <v>32</v>
      </c>
      <c r="B41" s="276" t="s">
        <v>347</v>
      </c>
      <c r="C41" s="279" t="s">
        <v>348</v>
      </c>
      <c r="D41" s="175"/>
      <c r="E41" s="175"/>
      <c r="F41" s="175"/>
    </row>
    <row r="42" spans="1:6" s="269" customFormat="1" ht="55.5" customHeight="1">
      <c r="A42" s="176">
        <v>33</v>
      </c>
      <c r="B42" s="177" t="s">
        <v>418</v>
      </c>
      <c r="C42" s="178" t="s">
        <v>380</v>
      </c>
      <c r="D42" s="185"/>
      <c r="E42" s="185"/>
      <c r="F42" s="185"/>
    </row>
    <row r="43" spans="1:6" s="269" customFormat="1" ht="55.5" customHeight="1">
      <c r="A43" s="176">
        <v>34</v>
      </c>
      <c r="B43" s="177" t="s">
        <v>419</v>
      </c>
      <c r="C43" s="178" t="s">
        <v>381</v>
      </c>
      <c r="D43" s="185"/>
      <c r="E43" s="185"/>
      <c r="F43" s="185"/>
    </row>
    <row r="44" spans="1:6" s="272" customFormat="1" ht="55.5" customHeight="1" thickBot="1">
      <c r="A44" s="176">
        <v>35</v>
      </c>
      <c r="B44" s="177" t="s">
        <v>420</v>
      </c>
      <c r="C44" s="178" t="s">
        <v>382</v>
      </c>
      <c r="D44" s="185"/>
      <c r="E44" s="185"/>
      <c r="F44" s="185"/>
    </row>
    <row r="45" spans="1:6" s="169" customFormat="1" ht="80.25" customHeight="1" thickBot="1">
      <c r="A45" s="261">
        <v>36</v>
      </c>
      <c r="B45" s="173" t="s">
        <v>349</v>
      </c>
      <c r="C45" s="307" t="s">
        <v>465</v>
      </c>
      <c r="D45" s="175"/>
      <c r="E45" s="175"/>
      <c r="F45" s="175"/>
    </row>
    <row r="46" spans="1:6" s="264" customFormat="1" ht="75">
      <c r="A46" s="261">
        <v>37</v>
      </c>
      <c r="B46" s="276" t="s">
        <v>90</v>
      </c>
      <c r="C46" s="280" t="s">
        <v>352</v>
      </c>
      <c r="D46" s="175"/>
      <c r="E46" s="175"/>
      <c r="F46" s="175"/>
    </row>
    <row r="47" spans="1:6" s="269" customFormat="1" ht="55.5" customHeight="1">
      <c r="A47" s="176">
        <v>38</v>
      </c>
      <c r="B47" s="177" t="s">
        <v>421</v>
      </c>
      <c r="C47" s="273" t="s">
        <v>383</v>
      </c>
      <c r="D47" s="185"/>
      <c r="E47" s="185"/>
      <c r="F47" s="185"/>
    </row>
    <row r="48" spans="1:6" s="272" customFormat="1" ht="55.5" customHeight="1" thickBot="1">
      <c r="A48" s="176">
        <v>39</v>
      </c>
      <c r="B48" s="177" t="s">
        <v>422</v>
      </c>
      <c r="C48" s="273" t="s">
        <v>471</v>
      </c>
      <c r="D48" s="185"/>
      <c r="E48" s="185"/>
      <c r="F48" s="185"/>
    </row>
    <row r="49" spans="1:6" s="267" customFormat="1" ht="55.5" customHeight="1" thickBot="1">
      <c r="A49" s="176">
        <v>40</v>
      </c>
      <c r="B49" s="177" t="s">
        <v>423</v>
      </c>
      <c r="C49" s="273" t="s">
        <v>385</v>
      </c>
      <c r="D49" s="185"/>
      <c r="E49" s="185"/>
      <c r="F49" s="185"/>
    </row>
    <row r="50" spans="1:6" s="281" customFormat="1" ht="75">
      <c r="A50" s="261">
        <v>41</v>
      </c>
      <c r="B50" s="276" t="s">
        <v>89</v>
      </c>
      <c r="C50" s="280" t="s">
        <v>351</v>
      </c>
      <c r="D50" s="175"/>
      <c r="E50" s="175"/>
      <c r="F50" s="175"/>
    </row>
    <row r="51" spans="1:6" s="269" customFormat="1" ht="55.5" customHeight="1">
      <c r="A51" s="176">
        <v>42</v>
      </c>
      <c r="B51" s="177" t="s">
        <v>424</v>
      </c>
      <c r="C51" s="268" t="s">
        <v>102</v>
      </c>
      <c r="D51" s="185"/>
      <c r="E51" s="185"/>
      <c r="F51" s="185"/>
    </row>
    <row r="52" spans="1:6" s="269" customFormat="1" ht="55.5" customHeight="1">
      <c r="A52" s="176">
        <v>43</v>
      </c>
      <c r="B52" s="177" t="s">
        <v>425</v>
      </c>
      <c r="C52" s="268" t="s">
        <v>103</v>
      </c>
      <c r="D52" s="185"/>
      <c r="E52" s="185"/>
      <c r="F52" s="185"/>
    </row>
    <row r="53" spans="1:6" s="281" customFormat="1" ht="55.5" customHeight="1">
      <c r="A53" s="261">
        <v>44</v>
      </c>
      <c r="B53" s="276" t="s">
        <v>91</v>
      </c>
      <c r="C53" s="282" t="s">
        <v>386</v>
      </c>
      <c r="D53" s="175"/>
      <c r="E53" s="175"/>
      <c r="F53" s="175"/>
    </row>
    <row r="54" spans="1:6" s="269" customFormat="1" ht="55.5" customHeight="1">
      <c r="A54" s="176">
        <v>45</v>
      </c>
      <c r="B54" s="177" t="s">
        <v>426</v>
      </c>
      <c r="C54" s="180" t="s">
        <v>387</v>
      </c>
      <c r="D54" s="185"/>
      <c r="E54" s="185"/>
      <c r="F54" s="185"/>
    </row>
    <row r="55" spans="1:6" s="269" customFormat="1" ht="55.5" customHeight="1" thickBot="1">
      <c r="A55" s="176">
        <v>46</v>
      </c>
      <c r="B55" s="177" t="s">
        <v>427</v>
      </c>
      <c r="C55" s="180" t="s">
        <v>388</v>
      </c>
      <c r="D55" s="185"/>
      <c r="E55" s="185"/>
      <c r="F55" s="185"/>
    </row>
    <row r="56" spans="1:6" s="274" customFormat="1" ht="55.5" customHeight="1" thickBot="1">
      <c r="A56" s="176">
        <v>47</v>
      </c>
      <c r="B56" s="177" t="s">
        <v>428</v>
      </c>
      <c r="C56" s="180" t="s">
        <v>389</v>
      </c>
      <c r="D56" s="185"/>
      <c r="E56" s="185"/>
      <c r="F56" s="185"/>
    </row>
    <row r="57" spans="1:6" s="264" customFormat="1" ht="55.5" customHeight="1">
      <c r="A57" s="261">
        <v>48</v>
      </c>
      <c r="B57" s="276" t="s">
        <v>353</v>
      </c>
      <c r="C57" s="279" t="s">
        <v>354</v>
      </c>
      <c r="D57" s="175"/>
      <c r="E57" s="175"/>
      <c r="F57" s="175"/>
    </row>
    <row r="58" spans="1:6" s="272" customFormat="1" ht="55.5" customHeight="1" thickBot="1">
      <c r="A58" s="176">
        <v>49</v>
      </c>
      <c r="B58" s="177" t="s">
        <v>429</v>
      </c>
      <c r="C58" s="268" t="s">
        <v>104</v>
      </c>
      <c r="D58" s="185"/>
      <c r="E58" s="185"/>
      <c r="F58" s="185"/>
    </row>
    <row r="59" spans="1:6" s="274" customFormat="1" ht="55.5" customHeight="1" thickBot="1">
      <c r="A59" s="176">
        <v>50</v>
      </c>
      <c r="B59" s="177" t="s">
        <v>430</v>
      </c>
      <c r="C59" s="268" t="s">
        <v>105</v>
      </c>
      <c r="D59" s="185"/>
      <c r="E59" s="185"/>
      <c r="F59" s="185"/>
    </row>
    <row r="60" spans="1:6" s="264" customFormat="1" ht="55.5" customHeight="1">
      <c r="A60" s="261">
        <v>51</v>
      </c>
      <c r="B60" s="276" t="s">
        <v>355</v>
      </c>
      <c r="C60" s="174" t="s">
        <v>356</v>
      </c>
      <c r="D60" s="175"/>
      <c r="E60" s="175"/>
      <c r="F60" s="175"/>
    </row>
    <row r="61" spans="1:6" s="281" customFormat="1" ht="55.5" customHeight="1">
      <c r="A61" s="261">
        <v>52</v>
      </c>
      <c r="B61" s="276" t="s">
        <v>357</v>
      </c>
      <c r="C61" s="174" t="s">
        <v>358</v>
      </c>
      <c r="D61" s="175"/>
      <c r="E61" s="175"/>
      <c r="F61" s="175"/>
    </row>
    <row r="62" spans="1:6" s="272" customFormat="1" ht="42" customHeight="1" thickBot="1">
      <c r="A62" s="176"/>
      <c r="B62" s="177"/>
      <c r="C62" s="275"/>
      <c r="D62" s="185"/>
      <c r="E62" s="185"/>
      <c r="F62" s="185"/>
    </row>
    <row r="63" spans="1:6" s="267" customFormat="1" ht="42" customHeight="1" thickBot="1">
      <c r="A63" s="176"/>
      <c r="B63" s="179"/>
      <c r="C63" s="266"/>
      <c r="D63" s="185"/>
      <c r="E63" s="185"/>
      <c r="F63" s="185"/>
    </row>
    <row r="64" spans="1:6" s="172" customFormat="1" ht="42" customHeight="1" thickBot="1">
      <c r="A64" s="176"/>
      <c r="B64" s="179"/>
      <c r="C64" s="180"/>
      <c r="D64" s="185"/>
      <c r="E64" s="185"/>
      <c r="F64" s="185"/>
    </row>
    <row r="65" spans="1:6" s="274" customFormat="1" ht="42" customHeight="1" thickBot="1">
      <c r="A65" s="176"/>
      <c r="B65" s="265"/>
      <c r="C65" s="266"/>
      <c r="D65" s="185"/>
      <c r="E65" s="185"/>
      <c r="F65" s="185"/>
    </row>
    <row r="66" spans="1:6" s="171" customFormat="1" ht="42" customHeight="1">
      <c r="A66" s="176"/>
      <c r="B66" s="177"/>
      <c r="C66" s="178"/>
      <c r="D66" s="185"/>
      <c r="E66" s="185"/>
      <c r="F66" s="185"/>
    </row>
    <row r="67" spans="1:6" s="272" customFormat="1" ht="42" customHeight="1" thickBot="1">
      <c r="A67" s="176"/>
      <c r="B67" s="177"/>
      <c r="C67" s="178"/>
      <c r="D67" s="185"/>
      <c r="E67" s="185"/>
      <c r="F67" s="185"/>
    </row>
    <row r="68" spans="1:6" s="274" customFormat="1" ht="42" customHeight="1" thickBot="1">
      <c r="A68" s="176"/>
      <c r="B68" s="265"/>
      <c r="C68" s="266"/>
      <c r="D68" s="185"/>
      <c r="E68" s="185"/>
      <c r="F68" s="185"/>
    </row>
    <row r="69" spans="1:6" s="171" customFormat="1" ht="42" customHeight="1">
      <c r="A69" s="176"/>
      <c r="B69" s="177"/>
      <c r="C69" s="178"/>
      <c r="D69" s="185"/>
      <c r="E69" s="185"/>
      <c r="F69" s="185"/>
    </row>
    <row r="70" spans="1:6" s="272" customFormat="1" ht="42" customHeight="1" thickBot="1">
      <c r="A70" s="176"/>
      <c r="B70" s="177"/>
      <c r="C70" s="178"/>
      <c r="D70" s="185"/>
      <c r="E70" s="185"/>
      <c r="F70" s="185"/>
    </row>
    <row r="71" spans="1:6" s="274" customFormat="1" ht="42" customHeight="1" thickBot="1">
      <c r="A71" s="176"/>
      <c r="B71" s="265"/>
      <c r="C71" s="266"/>
      <c r="D71" s="185"/>
      <c r="E71" s="185"/>
      <c r="F71" s="185"/>
    </row>
    <row r="72" spans="1:6" s="172" customFormat="1" ht="42" customHeight="1" thickBot="1">
      <c r="A72" s="176"/>
      <c r="B72" s="179"/>
      <c r="C72" s="266"/>
      <c r="D72" s="185"/>
      <c r="E72" s="185"/>
      <c r="F72" s="185"/>
    </row>
    <row r="73" spans="1:6" s="267" customFormat="1" ht="42" customHeight="1" thickBot="1">
      <c r="A73" s="176"/>
      <c r="B73" s="265"/>
      <c r="C73" s="266"/>
      <c r="D73" s="185"/>
      <c r="E73" s="185"/>
      <c r="F73" s="185"/>
    </row>
    <row r="74" spans="1:6" ht="38.25">
      <c r="A74" s="181"/>
      <c r="B74" s="182"/>
      <c r="C74" s="183"/>
      <c r="D74" s="183"/>
      <c r="E74" s="183"/>
      <c r="F74" s="184"/>
    </row>
    <row r="75" ht="20.25">
      <c r="D75" s="64"/>
    </row>
    <row r="76" ht="20.25">
      <c r="D76" s="63"/>
    </row>
    <row r="78" ht="20.25">
      <c r="B78" s="11"/>
    </row>
  </sheetData>
  <sheetProtection/>
  <mergeCells count="8">
    <mergeCell ref="A1:F1"/>
    <mergeCell ref="A2:F2"/>
    <mergeCell ref="A3:F3"/>
    <mergeCell ref="A4:F4"/>
    <mergeCell ref="A5:A9"/>
    <mergeCell ref="B5:C5"/>
    <mergeCell ref="B6:C9"/>
    <mergeCell ref="D7:F9"/>
  </mergeCells>
  <printOptions horizontalCentered="1" verticalCentered="1"/>
  <pageMargins left="1.4173228346456694" right="0.7874015748031497" top="0.984251968503937" bottom="0.984251968503937" header="0.5118110236220472" footer="0.5118110236220472"/>
  <pageSetup horizontalDpi="300" verticalDpi="300" orientation="portrait" paperSize="9" scale="2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60" zoomScalePageLayoutView="0" workbookViewId="0" topLeftCell="A1">
      <selection activeCell="A3" sqref="A3"/>
    </sheetView>
  </sheetViews>
  <sheetFormatPr defaultColWidth="9.00390625" defaultRowHeight="12.75"/>
  <cols>
    <col min="1" max="1" width="12.375" style="77" customWidth="1"/>
    <col min="2" max="2" width="14.75390625" style="65" bestFit="1" customWidth="1"/>
    <col min="3" max="3" width="82.00390625" style="65" customWidth="1"/>
    <col min="4" max="4" width="39.75390625" style="65" bestFit="1" customWidth="1"/>
    <col min="5" max="5" width="1.12109375" style="65" customWidth="1"/>
    <col min="6" max="6" width="1.00390625" style="65" customWidth="1"/>
    <col min="7" max="7" width="0.74609375" style="65" customWidth="1"/>
    <col min="8" max="16384" width="9.125" style="65" customWidth="1"/>
  </cols>
  <sheetData>
    <row r="1" spans="1:4" ht="20.25">
      <c r="A1" s="453" t="s">
        <v>497</v>
      </c>
      <c r="B1" s="454"/>
      <c r="C1" s="454"/>
      <c r="D1" s="455"/>
    </row>
    <row r="2" spans="1:7" ht="62.25" customHeight="1">
      <c r="A2" s="456" t="s">
        <v>582</v>
      </c>
      <c r="B2" s="457"/>
      <c r="C2" s="457"/>
      <c r="D2" s="458"/>
      <c r="E2" s="74"/>
      <c r="F2" s="74"/>
      <c r="G2" s="74"/>
    </row>
    <row r="3" spans="1:4" ht="30" customHeight="1">
      <c r="A3" s="127"/>
      <c r="B3" s="128"/>
      <c r="C3" s="128"/>
      <c r="D3" s="129"/>
    </row>
    <row r="4" spans="1:4" s="284" customFormat="1" ht="42.75" customHeight="1">
      <c r="A4" s="452" t="s">
        <v>283</v>
      </c>
      <c r="B4" s="283"/>
      <c r="C4" s="283" t="s">
        <v>281</v>
      </c>
      <c r="D4" s="283" t="s">
        <v>251</v>
      </c>
    </row>
    <row r="5" spans="1:10" s="286" customFormat="1" ht="42.75" customHeight="1">
      <c r="A5" s="452"/>
      <c r="B5" s="283"/>
      <c r="C5" s="283" t="s">
        <v>0</v>
      </c>
      <c r="D5" s="283" t="s">
        <v>1</v>
      </c>
      <c r="E5" s="285"/>
      <c r="F5" s="285"/>
      <c r="G5" s="285"/>
      <c r="H5" s="285"/>
      <c r="I5" s="285"/>
      <c r="J5" s="285"/>
    </row>
    <row r="6" spans="1:10" s="291" customFormat="1" ht="42.75" customHeight="1">
      <c r="A6" s="300">
        <v>1</v>
      </c>
      <c r="B6" s="300" t="s">
        <v>54</v>
      </c>
      <c r="C6" s="288" t="s">
        <v>2</v>
      </c>
      <c r="D6" s="289">
        <f>D7+D13+D22</f>
        <v>25292</v>
      </c>
      <c r="E6" s="290"/>
      <c r="F6" s="290"/>
      <c r="G6" s="290"/>
      <c r="H6" s="290"/>
      <c r="I6" s="290"/>
      <c r="J6" s="290"/>
    </row>
    <row r="7" spans="1:4" s="291" customFormat="1" ht="42.75" customHeight="1">
      <c r="A7" s="300">
        <v>2</v>
      </c>
      <c r="B7" s="292" t="s">
        <v>55</v>
      </c>
      <c r="C7" s="288" t="s">
        <v>432</v>
      </c>
      <c r="D7" s="289">
        <v>21212</v>
      </c>
    </row>
    <row r="8" spans="1:4" s="284" customFormat="1" ht="42.75" customHeight="1">
      <c r="A8" s="293">
        <v>3</v>
      </c>
      <c r="B8" s="294" t="s">
        <v>56</v>
      </c>
      <c r="C8" s="295" t="s">
        <v>3</v>
      </c>
      <c r="D8" s="296">
        <v>20922</v>
      </c>
    </row>
    <row r="9" spans="1:4" s="284" customFormat="1" ht="42.75" customHeight="1">
      <c r="A9" s="293">
        <v>4</v>
      </c>
      <c r="B9" s="294" t="s">
        <v>57</v>
      </c>
      <c r="C9" s="295" t="s">
        <v>4</v>
      </c>
      <c r="D9" s="296">
        <v>0</v>
      </c>
    </row>
    <row r="10" spans="1:4" s="284" customFormat="1" ht="42.75" customHeight="1">
      <c r="A10" s="293">
        <v>5</v>
      </c>
      <c r="B10" s="294" t="s">
        <v>58</v>
      </c>
      <c r="C10" s="295" t="s">
        <v>433</v>
      </c>
      <c r="D10" s="296">
        <v>290</v>
      </c>
    </row>
    <row r="11" spans="1:4" s="284" customFormat="1" ht="42.75" customHeight="1">
      <c r="A11" s="293">
        <v>6</v>
      </c>
      <c r="B11" s="294" t="s">
        <v>59</v>
      </c>
      <c r="C11" s="295" t="s">
        <v>434</v>
      </c>
      <c r="D11" s="296">
        <v>0</v>
      </c>
    </row>
    <row r="12" spans="1:4" s="284" customFormat="1" ht="42.75" customHeight="1">
      <c r="A12" s="293">
        <v>7</v>
      </c>
      <c r="B12" s="294" t="s">
        <v>60</v>
      </c>
      <c r="C12" s="295" t="s">
        <v>13</v>
      </c>
      <c r="D12" s="296">
        <v>0</v>
      </c>
    </row>
    <row r="13" spans="1:9" s="291" customFormat="1" ht="42.75" customHeight="1">
      <c r="A13" s="300">
        <v>8</v>
      </c>
      <c r="B13" s="292" t="s">
        <v>61</v>
      </c>
      <c r="C13" s="288" t="s">
        <v>5</v>
      </c>
      <c r="D13" s="289">
        <v>2415</v>
      </c>
      <c r="I13" s="297"/>
    </row>
    <row r="14" spans="1:4" s="284" customFormat="1" ht="42.75" customHeight="1">
      <c r="A14" s="293">
        <v>9</v>
      </c>
      <c r="B14" s="294" t="s">
        <v>62</v>
      </c>
      <c r="C14" s="295" t="s">
        <v>435</v>
      </c>
      <c r="D14" s="296"/>
    </row>
    <row r="15" spans="1:4" s="284" customFormat="1" ht="42.75" customHeight="1">
      <c r="A15" s="293">
        <v>10</v>
      </c>
      <c r="B15" s="294" t="s">
        <v>63</v>
      </c>
      <c r="C15" s="298" t="s">
        <v>436</v>
      </c>
      <c r="D15" s="296"/>
    </row>
    <row r="16" spans="1:4" s="284" customFormat="1" ht="69" customHeight="1">
      <c r="A16" s="293">
        <v>11</v>
      </c>
      <c r="B16" s="294" t="s">
        <v>64</v>
      </c>
      <c r="C16" s="295" t="s">
        <v>6</v>
      </c>
      <c r="D16" s="296"/>
    </row>
    <row r="17" spans="1:4" s="284" customFormat="1" ht="42.75" customHeight="1">
      <c r="A17" s="293">
        <v>12</v>
      </c>
      <c r="B17" s="294" t="s">
        <v>65</v>
      </c>
      <c r="C17" s="295" t="s">
        <v>7</v>
      </c>
      <c r="D17" s="296"/>
    </row>
    <row r="18" spans="1:4" s="284" customFormat="1" ht="42.75" customHeight="1">
      <c r="A18" s="293">
        <v>13</v>
      </c>
      <c r="B18" s="294" t="s">
        <v>66</v>
      </c>
      <c r="C18" s="295" t="s">
        <v>8</v>
      </c>
      <c r="D18" s="296"/>
    </row>
    <row r="19" spans="1:4" s="284" customFormat="1" ht="42.75" customHeight="1">
      <c r="A19" s="293">
        <v>14</v>
      </c>
      <c r="B19" s="294" t="s">
        <v>67</v>
      </c>
      <c r="C19" s="298" t="s">
        <v>437</v>
      </c>
      <c r="D19" s="296"/>
    </row>
    <row r="20" spans="1:4" s="284" customFormat="1" ht="42.75" customHeight="1">
      <c r="A20" s="293">
        <v>15</v>
      </c>
      <c r="B20" s="294" t="s">
        <v>68</v>
      </c>
      <c r="C20" s="298" t="s">
        <v>9</v>
      </c>
      <c r="D20" s="296">
        <v>1187</v>
      </c>
    </row>
    <row r="21" spans="1:10" s="284" customFormat="1" ht="67.5" customHeight="1">
      <c r="A21" s="293">
        <v>16</v>
      </c>
      <c r="B21" s="294" t="s">
        <v>69</v>
      </c>
      <c r="C21" s="298" t="s">
        <v>438</v>
      </c>
      <c r="D21" s="296">
        <v>1228</v>
      </c>
      <c r="J21" s="284" t="s">
        <v>185</v>
      </c>
    </row>
    <row r="22" spans="1:4" s="291" customFormat="1" ht="42.75" customHeight="1">
      <c r="A22" s="300">
        <v>17</v>
      </c>
      <c r="B22" s="292" t="s">
        <v>70</v>
      </c>
      <c r="C22" s="288" t="s">
        <v>10</v>
      </c>
      <c r="D22" s="289">
        <v>1665</v>
      </c>
    </row>
    <row r="23" spans="1:4" s="284" customFormat="1" ht="42.75" customHeight="1">
      <c r="A23" s="293">
        <v>18</v>
      </c>
      <c r="B23" s="294" t="s">
        <v>71</v>
      </c>
      <c r="C23" s="295" t="s">
        <v>11</v>
      </c>
      <c r="D23" s="296">
        <v>165</v>
      </c>
    </row>
    <row r="24" spans="1:4" s="284" customFormat="1" ht="42.75" customHeight="1">
      <c r="A24" s="293">
        <v>19</v>
      </c>
      <c r="B24" s="294" t="s">
        <v>72</v>
      </c>
      <c r="C24" s="295" t="s">
        <v>12</v>
      </c>
      <c r="D24" s="296">
        <v>1500</v>
      </c>
    </row>
    <row r="25" spans="1:4" s="284" customFormat="1" ht="42.75" customHeight="1">
      <c r="A25" s="293">
        <v>20</v>
      </c>
      <c r="B25" s="294" t="s">
        <v>226</v>
      </c>
      <c r="C25" s="295" t="s">
        <v>439</v>
      </c>
      <c r="D25" s="296">
        <v>0</v>
      </c>
    </row>
    <row r="26" spans="1:4" s="291" customFormat="1" ht="60">
      <c r="A26" s="300">
        <v>21</v>
      </c>
      <c r="B26" s="300" t="s">
        <v>73</v>
      </c>
      <c r="C26" s="288" t="s">
        <v>440</v>
      </c>
      <c r="D26" s="299">
        <v>6601</v>
      </c>
    </row>
    <row r="27" ht="12.75">
      <c r="D27" s="76"/>
    </row>
  </sheetData>
  <sheetProtection/>
  <mergeCells count="3">
    <mergeCell ref="A1:D1"/>
    <mergeCell ref="A2:D2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58" r:id="rId1"/>
  <colBreaks count="1" manualBreakCount="1">
    <brk id="7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view="pageBreakPreview" zoomScale="85" zoomScaleSheetLayoutView="85" zoomScalePageLayoutView="0" workbookViewId="0" topLeftCell="A1">
      <selection activeCell="D42" sqref="D42"/>
    </sheetView>
  </sheetViews>
  <sheetFormatPr defaultColWidth="9.00390625" defaultRowHeight="12.75"/>
  <cols>
    <col min="1" max="1" width="13.00390625" style="143" customWidth="1"/>
    <col min="2" max="2" width="13.00390625" style="70" customWidth="1"/>
    <col min="3" max="3" width="57.125" style="65" customWidth="1"/>
    <col min="4" max="4" width="24.375" style="92" customWidth="1"/>
    <col min="5" max="5" width="12.25390625" style="65" customWidth="1"/>
    <col min="6" max="6" width="14.125" style="65" customWidth="1"/>
    <col min="7" max="7" width="24.125" style="65" customWidth="1"/>
    <col min="8" max="16384" width="9.125" style="65" customWidth="1"/>
  </cols>
  <sheetData>
    <row r="1" spans="1:7" ht="20.25">
      <c r="A1" s="475" t="s">
        <v>308</v>
      </c>
      <c r="B1" s="475"/>
      <c r="C1" s="475"/>
      <c r="D1" s="475"/>
      <c r="E1" s="104"/>
      <c r="F1" s="104"/>
      <c r="G1" s="104"/>
    </row>
    <row r="2" spans="1:9" s="78" customFormat="1" ht="49.5" customHeight="1">
      <c r="A2" s="462" t="s">
        <v>503</v>
      </c>
      <c r="B2" s="462"/>
      <c r="C2" s="462"/>
      <c r="D2" s="462"/>
      <c r="E2" s="106"/>
      <c r="F2" s="106"/>
      <c r="G2" s="106"/>
      <c r="I2" s="79"/>
    </row>
    <row r="3" spans="1:9" s="78" customFormat="1" ht="49.5" customHeight="1">
      <c r="A3" s="474" t="s">
        <v>283</v>
      </c>
      <c r="B3" s="473" t="s">
        <v>249</v>
      </c>
      <c r="C3" s="473"/>
      <c r="D3" s="162" t="s">
        <v>282</v>
      </c>
      <c r="E3" s="80"/>
      <c r="F3" s="80"/>
      <c r="G3" s="80"/>
      <c r="I3" s="79"/>
    </row>
    <row r="4" spans="1:7" ht="40.5">
      <c r="A4" s="474"/>
      <c r="B4" s="473" t="s">
        <v>81</v>
      </c>
      <c r="C4" s="473"/>
      <c r="D4" s="162" t="s">
        <v>101</v>
      </c>
      <c r="E4" s="70"/>
      <c r="F4" s="70"/>
      <c r="G4" s="70"/>
    </row>
    <row r="5" spans="1:4" s="83" customFormat="1" ht="20.25">
      <c r="A5" s="152">
        <v>1</v>
      </c>
      <c r="B5" s="153" t="s">
        <v>54</v>
      </c>
      <c r="C5" s="154" t="s">
        <v>52</v>
      </c>
      <c r="D5" s="206">
        <v>12773</v>
      </c>
    </row>
    <row r="6" spans="1:4" s="85" customFormat="1" ht="20.25">
      <c r="A6" s="144">
        <v>2</v>
      </c>
      <c r="B6" s="149"/>
      <c r="C6" s="145" t="s">
        <v>14</v>
      </c>
      <c r="D6" s="306">
        <v>1470</v>
      </c>
    </row>
    <row r="7" spans="1:4" ht="20.25">
      <c r="A7" s="155">
        <v>3</v>
      </c>
      <c r="B7" s="146" t="s">
        <v>106</v>
      </c>
      <c r="C7" s="147" t="s">
        <v>15</v>
      </c>
      <c r="D7" s="208">
        <v>0</v>
      </c>
    </row>
    <row r="8" spans="1:4" ht="20.25">
      <c r="A8" s="155">
        <v>4</v>
      </c>
      <c r="B8" s="146" t="s">
        <v>107</v>
      </c>
      <c r="C8" s="147" t="s">
        <v>16</v>
      </c>
      <c r="D8" s="208">
        <v>0</v>
      </c>
    </row>
    <row r="9" spans="1:4" ht="20.25">
      <c r="A9" s="155">
        <v>5</v>
      </c>
      <c r="B9" s="146" t="s">
        <v>108</v>
      </c>
      <c r="C9" s="147" t="s">
        <v>17</v>
      </c>
      <c r="D9" s="208">
        <v>780</v>
      </c>
    </row>
    <row r="10" spans="1:4" ht="20.25">
      <c r="A10" s="155">
        <v>6</v>
      </c>
      <c r="B10" s="146" t="s">
        <v>109</v>
      </c>
      <c r="C10" s="147" t="s">
        <v>18</v>
      </c>
      <c r="D10" s="208">
        <v>180</v>
      </c>
    </row>
    <row r="11" spans="1:4" ht="20.25">
      <c r="A11" s="155">
        <v>7</v>
      </c>
      <c r="B11" s="146" t="s">
        <v>110</v>
      </c>
      <c r="C11" s="147" t="s">
        <v>19</v>
      </c>
      <c r="D11" s="208">
        <v>0</v>
      </c>
    </row>
    <row r="12" spans="1:4" ht="20.25">
      <c r="A12" s="155">
        <v>8</v>
      </c>
      <c r="B12" s="146" t="s">
        <v>111</v>
      </c>
      <c r="C12" s="147" t="s">
        <v>20</v>
      </c>
      <c r="D12" s="208">
        <v>200</v>
      </c>
    </row>
    <row r="13" spans="1:4" ht="20.25">
      <c r="A13" s="155">
        <v>9</v>
      </c>
      <c r="B13" s="146" t="s">
        <v>112</v>
      </c>
      <c r="C13" s="147" t="s">
        <v>21</v>
      </c>
      <c r="D13" s="208">
        <v>0</v>
      </c>
    </row>
    <row r="14" spans="1:4" ht="40.5">
      <c r="A14" s="155">
        <v>10</v>
      </c>
      <c r="B14" s="146" t="s">
        <v>113</v>
      </c>
      <c r="C14" s="147" t="s">
        <v>22</v>
      </c>
      <c r="D14" s="208">
        <v>0</v>
      </c>
    </row>
    <row r="15" spans="1:4" ht="20.25">
      <c r="A15" s="155">
        <v>11</v>
      </c>
      <c r="B15" s="146" t="s">
        <v>114</v>
      </c>
      <c r="C15" s="147" t="s">
        <v>23</v>
      </c>
      <c r="D15" s="208">
        <v>0</v>
      </c>
    </row>
    <row r="16" spans="1:4" ht="40.5">
      <c r="A16" s="155">
        <v>12</v>
      </c>
      <c r="B16" s="146" t="s">
        <v>115</v>
      </c>
      <c r="C16" s="147" t="s">
        <v>24</v>
      </c>
      <c r="D16" s="208">
        <v>310</v>
      </c>
    </row>
    <row r="17" spans="1:4" s="85" customFormat="1" ht="20.25">
      <c r="A17" s="144">
        <v>13</v>
      </c>
      <c r="B17" s="149"/>
      <c r="C17" s="145" t="s">
        <v>25</v>
      </c>
      <c r="D17" s="207">
        <v>7236</v>
      </c>
    </row>
    <row r="18" spans="1:4" ht="20.25">
      <c r="A18" s="155">
        <v>14</v>
      </c>
      <c r="B18" s="146" t="s">
        <v>116</v>
      </c>
      <c r="C18" s="147" t="s">
        <v>26</v>
      </c>
      <c r="D18" s="208">
        <v>945</v>
      </c>
    </row>
    <row r="19" spans="1:4" ht="20.25">
      <c r="A19" s="155">
        <v>15</v>
      </c>
      <c r="B19" s="146" t="s">
        <v>117</v>
      </c>
      <c r="C19" s="147" t="s">
        <v>27</v>
      </c>
      <c r="D19" s="208">
        <v>250</v>
      </c>
    </row>
    <row r="20" spans="1:4" ht="20.25">
      <c r="A20" s="155">
        <v>16</v>
      </c>
      <c r="B20" s="146" t="s">
        <v>118</v>
      </c>
      <c r="C20" s="147" t="s">
        <v>28</v>
      </c>
      <c r="D20" s="208">
        <v>682</v>
      </c>
    </row>
    <row r="21" spans="1:4" ht="20.25">
      <c r="A21" s="155">
        <v>17</v>
      </c>
      <c r="B21" s="146" t="s">
        <v>119</v>
      </c>
      <c r="C21" s="147" t="s">
        <v>29</v>
      </c>
      <c r="D21" s="208">
        <v>300</v>
      </c>
    </row>
    <row r="22" spans="1:4" ht="20.25">
      <c r="A22" s="155">
        <v>18</v>
      </c>
      <c r="B22" s="146" t="s">
        <v>120</v>
      </c>
      <c r="C22" s="147" t="s">
        <v>30</v>
      </c>
      <c r="D22" s="208">
        <v>620</v>
      </c>
    </row>
    <row r="23" spans="1:4" ht="20.25">
      <c r="A23" s="155">
        <v>19</v>
      </c>
      <c r="B23" s="146" t="s">
        <v>209</v>
      </c>
      <c r="C23" s="147" t="s">
        <v>31</v>
      </c>
      <c r="D23" s="208">
        <v>819</v>
      </c>
    </row>
    <row r="24" spans="1:4" ht="20.25">
      <c r="A24" s="155">
        <v>20</v>
      </c>
      <c r="B24" s="146" t="s">
        <v>210</v>
      </c>
      <c r="C24" s="148" t="s">
        <v>32</v>
      </c>
      <c r="D24" s="208">
        <v>175</v>
      </c>
    </row>
    <row r="25" spans="1:4" ht="20.25">
      <c r="A25" s="155">
        <v>21</v>
      </c>
      <c r="B25" s="146" t="s">
        <v>211</v>
      </c>
      <c r="C25" s="147" t="s">
        <v>33</v>
      </c>
      <c r="D25" s="208">
        <v>0</v>
      </c>
    </row>
    <row r="26" spans="1:4" ht="20.25">
      <c r="A26" s="155">
        <v>22</v>
      </c>
      <c r="B26" s="146" t="s">
        <v>212</v>
      </c>
      <c r="C26" s="147" t="s">
        <v>34</v>
      </c>
      <c r="D26" s="208">
        <v>3445</v>
      </c>
    </row>
    <row r="27" spans="1:4" ht="20.25">
      <c r="A27" s="155">
        <v>23</v>
      </c>
      <c r="B27" s="146" t="s">
        <v>213</v>
      </c>
      <c r="C27" s="147" t="s">
        <v>35</v>
      </c>
      <c r="D27" s="208">
        <v>0</v>
      </c>
    </row>
    <row r="28" spans="1:4" ht="20.25">
      <c r="A28" s="155">
        <v>24</v>
      </c>
      <c r="B28" s="146" t="s">
        <v>214</v>
      </c>
      <c r="C28" s="147" t="s">
        <v>36</v>
      </c>
      <c r="D28" s="208">
        <v>0</v>
      </c>
    </row>
    <row r="29" spans="1:4" s="85" customFormat="1" ht="20.25">
      <c r="A29" s="144">
        <v>25</v>
      </c>
      <c r="B29" s="149"/>
      <c r="C29" s="145" t="s">
        <v>37</v>
      </c>
      <c r="D29" s="207">
        <v>3767</v>
      </c>
    </row>
    <row r="30" spans="1:4" ht="20.25">
      <c r="A30" s="155">
        <v>26</v>
      </c>
      <c r="B30" s="146" t="s">
        <v>215</v>
      </c>
      <c r="C30" s="148" t="s">
        <v>38</v>
      </c>
      <c r="D30" s="208">
        <v>2351</v>
      </c>
    </row>
    <row r="31" spans="1:4" ht="20.25">
      <c r="A31" s="155">
        <v>27</v>
      </c>
      <c r="B31" s="146" t="s">
        <v>216</v>
      </c>
      <c r="C31" s="148" t="s">
        <v>39</v>
      </c>
      <c r="D31" s="208">
        <v>796</v>
      </c>
    </row>
    <row r="32" spans="1:4" ht="20.25">
      <c r="A32" s="155">
        <v>28</v>
      </c>
      <c r="B32" s="146" t="s">
        <v>217</v>
      </c>
      <c r="C32" s="147" t="s">
        <v>40</v>
      </c>
      <c r="D32" s="208">
        <v>0</v>
      </c>
    </row>
    <row r="33" spans="1:4" ht="20.25">
      <c r="A33" s="155">
        <v>29</v>
      </c>
      <c r="B33" s="146" t="s">
        <v>218</v>
      </c>
      <c r="C33" s="147" t="s">
        <v>41</v>
      </c>
      <c r="D33" s="208">
        <v>620</v>
      </c>
    </row>
    <row r="34" spans="1:4" ht="20.25">
      <c r="A34" s="155">
        <v>30</v>
      </c>
      <c r="B34" s="146" t="s">
        <v>219</v>
      </c>
      <c r="C34" s="147" t="s">
        <v>42</v>
      </c>
      <c r="D34" s="208">
        <v>0</v>
      </c>
    </row>
    <row r="35" spans="1:4" s="85" customFormat="1" ht="20.25">
      <c r="A35" s="144">
        <v>31</v>
      </c>
      <c r="B35" s="149"/>
      <c r="C35" s="145" t="s">
        <v>43</v>
      </c>
      <c r="D35" s="207">
        <v>300</v>
      </c>
    </row>
    <row r="36" spans="1:4" ht="20.25">
      <c r="A36" s="155">
        <v>32</v>
      </c>
      <c r="B36" s="146" t="s">
        <v>220</v>
      </c>
      <c r="C36" s="147" t="s">
        <v>44</v>
      </c>
      <c r="D36" s="208">
        <v>0</v>
      </c>
    </row>
    <row r="37" spans="1:4" ht="20.25">
      <c r="A37" s="155">
        <v>33</v>
      </c>
      <c r="B37" s="146" t="s">
        <v>221</v>
      </c>
      <c r="C37" s="147" t="s">
        <v>45</v>
      </c>
      <c r="D37" s="208">
        <v>0</v>
      </c>
    </row>
    <row r="38" spans="1:4" ht="20.25">
      <c r="A38" s="155">
        <v>34</v>
      </c>
      <c r="B38" s="146" t="s">
        <v>222</v>
      </c>
      <c r="C38" s="147" t="s">
        <v>46</v>
      </c>
      <c r="D38" s="208">
        <v>300</v>
      </c>
    </row>
    <row r="39" spans="1:8" s="86" customFormat="1" ht="20.25">
      <c r="A39" s="152">
        <v>35</v>
      </c>
      <c r="B39" s="156" t="s">
        <v>223</v>
      </c>
      <c r="C39" s="157" t="s">
        <v>47</v>
      </c>
      <c r="D39" s="209">
        <v>0</v>
      </c>
      <c r="H39" s="87"/>
    </row>
    <row r="40" spans="1:4" ht="20.25">
      <c r="A40" s="155"/>
      <c r="B40" s="158"/>
      <c r="C40" s="147"/>
      <c r="D40" s="208"/>
    </row>
    <row r="41" spans="1:7" s="91" customFormat="1" ht="20.25">
      <c r="A41" s="159">
        <v>36</v>
      </c>
      <c r="B41" s="160"/>
      <c r="C41" s="161" t="s">
        <v>53</v>
      </c>
      <c r="D41" s="210">
        <v>12773</v>
      </c>
      <c r="E41" s="89"/>
      <c r="F41" s="88"/>
      <c r="G41" s="90"/>
    </row>
    <row r="42" ht="12.75">
      <c r="C42" s="70"/>
    </row>
  </sheetData>
  <sheetProtection/>
  <mergeCells count="5">
    <mergeCell ref="B4:C4"/>
    <mergeCell ref="B3:C3"/>
    <mergeCell ref="A3:A4"/>
    <mergeCell ref="A1:D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view="pageBreakPreview" zoomScale="55" zoomScaleSheetLayoutView="55" zoomScalePageLayoutView="0" workbookViewId="0" topLeftCell="A1">
      <selection activeCell="J12" sqref="J12"/>
    </sheetView>
  </sheetViews>
  <sheetFormatPr defaultColWidth="9.00390625" defaultRowHeight="12.75"/>
  <cols>
    <col min="1" max="2" width="36.875" style="65" customWidth="1"/>
    <col min="3" max="3" width="71.125" style="65" bestFit="1" customWidth="1"/>
    <col min="4" max="4" width="12.25390625" style="65" customWidth="1"/>
    <col min="5" max="5" width="10.625" style="65" customWidth="1"/>
    <col min="6" max="6" width="13.875" style="65" customWidth="1"/>
    <col min="7" max="11" width="13.00390625" style="65" bestFit="1" customWidth="1"/>
    <col min="12" max="12" width="9.25390625" style="65" bestFit="1" customWidth="1"/>
    <col min="13" max="13" width="15.00390625" style="65" customWidth="1"/>
    <col min="14" max="16384" width="9.125" style="65" customWidth="1"/>
  </cols>
  <sheetData>
    <row r="1" spans="1:13" s="68" customFormat="1" ht="72" customHeight="1">
      <c r="A1" s="463" t="s">
        <v>514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5"/>
    </row>
    <row r="2" spans="1:13" ht="20.25">
      <c r="A2" s="466" t="s">
        <v>515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8"/>
    </row>
    <row r="3" spans="1:13" ht="20.25">
      <c r="A3" s="469" t="s">
        <v>186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1"/>
    </row>
    <row r="4" spans="1:13" ht="25.5">
      <c r="A4" s="472" t="s">
        <v>248</v>
      </c>
      <c r="B4" s="163" t="s">
        <v>249</v>
      </c>
      <c r="C4" s="150" t="s">
        <v>282</v>
      </c>
      <c r="D4" s="150" t="s">
        <v>250</v>
      </c>
      <c r="E4" s="150" t="s">
        <v>252</v>
      </c>
      <c r="F4" s="150" t="s">
        <v>315</v>
      </c>
      <c r="G4" s="150" t="s">
        <v>254</v>
      </c>
      <c r="H4" s="150" t="s">
        <v>255</v>
      </c>
      <c r="I4" s="150" t="s">
        <v>256</v>
      </c>
      <c r="J4" s="150" t="s">
        <v>257</v>
      </c>
      <c r="K4" s="150" t="s">
        <v>258</v>
      </c>
      <c r="L4" s="150" t="s">
        <v>259</v>
      </c>
      <c r="M4" s="150" t="s">
        <v>286</v>
      </c>
    </row>
    <row r="5" spans="1:13" s="71" customFormat="1" ht="218.25" customHeight="1">
      <c r="A5" s="472"/>
      <c r="B5" s="163" t="s">
        <v>314</v>
      </c>
      <c r="C5" s="163" t="s">
        <v>191</v>
      </c>
      <c r="D5" s="164" t="s">
        <v>83</v>
      </c>
      <c r="E5" s="164" t="s">
        <v>187</v>
      </c>
      <c r="F5" s="164" t="s">
        <v>189</v>
      </c>
      <c r="G5" s="164" t="s">
        <v>2</v>
      </c>
      <c r="H5" s="164" t="s">
        <v>444</v>
      </c>
      <c r="I5" s="164" t="s">
        <v>136</v>
      </c>
      <c r="J5" s="164" t="s">
        <v>445</v>
      </c>
      <c r="K5" s="164" t="s">
        <v>190</v>
      </c>
      <c r="L5" s="164" t="s">
        <v>50</v>
      </c>
      <c r="M5" s="164" t="s">
        <v>101</v>
      </c>
    </row>
    <row r="6" spans="1:17" ht="26.25">
      <c r="A6" s="151">
        <v>1</v>
      </c>
      <c r="B6" s="151">
        <v>841126</v>
      </c>
      <c r="C6" s="165" t="s">
        <v>246</v>
      </c>
      <c r="D6" s="166"/>
      <c r="E6" s="166"/>
      <c r="F6" s="166"/>
      <c r="G6" s="166">
        <v>25292</v>
      </c>
      <c r="H6" s="165">
        <v>6601</v>
      </c>
      <c r="I6" s="165">
        <v>12773</v>
      </c>
      <c r="J6" s="165"/>
      <c r="K6" s="166"/>
      <c r="L6" s="166"/>
      <c r="M6" s="167">
        <f>SUM(D6:L6)</f>
        <v>44666</v>
      </c>
      <c r="N6" s="70"/>
      <c r="O6" s="70"/>
      <c r="P6" s="70"/>
      <c r="Q6" s="70"/>
    </row>
    <row r="7" spans="1:17" ht="26.25">
      <c r="A7" s="151">
        <v>2</v>
      </c>
      <c r="B7" s="151">
        <v>882111</v>
      </c>
      <c r="C7" s="165" t="s">
        <v>472</v>
      </c>
      <c r="D7" s="166"/>
      <c r="E7" s="166"/>
      <c r="F7" s="166"/>
      <c r="G7" s="166"/>
      <c r="H7" s="165"/>
      <c r="I7" s="165"/>
      <c r="J7" s="165">
        <v>28924</v>
      </c>
      <c r="K7" s="166"/>
      <c r="L7" s="166"/>
      <c r="M7" s="167">
        <f aca="true" t="shared" si="0" ref="M7:M13">SUM(D7:L7)</f>
        <v>28924</v>
      </c>
      <c r="N7" s="70"/>
      <c r="O7" s="70"/>
      <c r="P7" s="70"/>
      <c r="Q7" s="70"/>
    </row>
    <row r="8" spans="1:17" ht="26.25">
      <c r="A8" s="151">
        <v>3</v>
      </c>
      <c r="B8" s="151">
        <v>882112</v>
      </c>
      <c r="C8" s="165" t="s">
        <v>48</v>
      </c>
      <c r="D8" s="166"/>
      <c r="E8" s="166"/>
      <c r="F8" s="166"/>
      <c r="G8" s="166"/>
      <c r="H8" s="165"/>
      <c r="I8" s="165"/>
      <c r="J8" s="165">
        <v>96</v>
      </c>
      <c r="K8" s="166"/>
      <c r="L8" s="166"/>
      <c r="M8" s="167">
        <f t="shared" si="0"/>
        <v>96</v>
      </c>
      <c r="N8" s="70"/>
      <c r="O8" s="70"/>
      <c r="P8" s="70"/>
      <c r="Q8" s="70"/>
    </row>
    <row r="9" spans="1:17" ht="26.25">
      <c r="A9" s="151">
        <v>4</v>
      </c>
      <c r="B9" s="151">
        <v>882113</v>
      </c>
      <c r="C9" s="165" t="s">
        <v>266</v>
      </c>
      <c r="D9" s="166"/>
      <c r="E9" s="166"/>
      <c r="F9" s="166"/>
      <c r="G9" s="166"/>
      <c r="H9" s="165"/>
      <c r="I9" s="165"/>
      <c r="J9" s="165">
        <v>14964</v>
      </c>
      <c r="K9" s="166"/>
      <c r="L9" s="166"/>
      <c r="M9" s="167">
        <f t="shared" si="0"/>
        <v>14964</v>
      </c>
      <c r="N9" s="70"/>
      <c r="O9" s="70"/>
      <c r="P9" s="70"/>
      <c r="Q9" s="70"/>
    </row>
    <row r="10" spans="1:17" ht="26.25">
      <c r="A10" s="151">
        <v>5</v>
      </c>
      <c r="B10" s="151">
        <v>882115</v>
      </c>
      <c r="C10" s="165" t="s">
        <v>473</v>
      </c>
      <c r="D10" s="166"/>
      <c r="E10" s="166"/>
      <c r="F10" s="166"/>
      <c r="G10" s="166"/>
      <c r="H10" s="165"/>
      <c r="I10" s="165"/>
      <c r="J10" s="165">
        <v>835</v>
      </c>
      <c r="K10" s="166"/>
      <c r="L10" s="166"/>
      <c r="M10" s="167">
        <f t="shared" si="0"/>
        <v>835</v>
      </c>
      <c r="N10" s="70"/>
      <c r="O10" s="70"/>
      <c r="P10" s="70"/>
      <c r="Q10" s="70"/>
    </row>
    <row r="11" spans="1:17" ht="26.25">
      <c r="A11" s="151">
        <v>6</v>
      </c>
      <c r="B11" s="151">
        <v>882117</v>
      </c>
      <c r="C11" s="165" t="s">
        <v>474</v>
      </c>
      <c r="D11" s="166"/>
      <c r="E11" s="166"/>
      <c r="F11" s="166"/>
      <c r="G11" s="166"/>
      <c r="H11" s="165"/>
      <c r="I11" s="165"/>
      <c r="J11" s="165">
        <v>2552</v>
      </c>
      <c r="K11" s="166"/>
      <c r="L11" s="166"/>
      <c r="M11" s="167">
        <f t="shared" si="0"/>
        <v>2552</v>
      </c>
      <c r="N11" s="70"/>
      <c r="O11" s="70"/>
      <c r="P11" s="70"/>
      <c r="Q11" s="70"/>
    </row>
    <row r="12" spans="1:17" ht="26.25">
      <c r="A12" s="151">
        <v>7</v>
      </c>
      <c r="B12" s="151">
        <v>882119</v>
      </c>
      <c r="C12" s="165" t="s">
        <v>269</v>
      </c>
      <c r="D12" s="166"/>
      <c r="E12" s="166"/>
      <c r="F12" s="166"/>
      <c r="G12" s="166"/>
      <c r="H12" s="165"/>
      <c r="I12" s="165"/>
      <c r="J12" s="165"/>
      <c r="K12" s="166"/>
      <c r="L12" s="166"/>
      <c r="M12" s="167">
        <f t="shared" si="0"/>
        <v>0</v>
      </c>
      <c r="N12" s="70"/>
      <c r="O12" s="70"/>
      <c r="P12" s="70"/>
      <c r="Q12" s="70"/>
    </row>
    <row r="13" spans="1:17" ht="26.25">
      <c r="A13" s="151">
        <v>8</v>
      </c>
      <c r="B13" s="151">
        <v>882202</v>
      </c>
      <c r="C13" s="165" t="s">
        <v>271</v>
      </c>
      <c r="D13" s="166"/>
      <c r="E13" s="166"/>
      <c r="F13" s="166"/>
      <c r="G13" s="166"/>
      <c r="H13" s="165"/>
      <c r="I13" s="165"/>
      <c r="J13" s="165"/>
      <c r="K13" s="166"/>
      <c r="L13" s="166"/>
      <c r="M13" s="167">
        <f t="shared" si="0"/>
        <v>0</v>
      </c>
      <c r="N13" s="70"/>
      <c r="O13" s="70"/>
      <c r="P13" s="70"/>
      <c r="Q13" s="70"/>
    </row>
    <row r="14" spans="1:13" s="72" customFormat="1" ht="25.5">
      <c r="A14" s="140" t="s">
        <v>188</v>
      </c>
      <c r="B14" s="140"/>
      <c r="C14" s="168"/>
      <c r="D14" s="167">
        <f>SUM(D6:D13)</f>
        <v>0</v>
      </c>
      <c r="E14" s="167">
        <f aca="true" t="shared" si="1" ref="E14:L14">SUM(E6:E13)</f>
        <v>0</v>
      </c>
      <c r="F14" s="167">
        <f t="shared" si="1"/>
        <v>0</v>
      </c>
      <c r="G14" s="167">
        <f t="shared" si="1"/>
        <v>25292</v>
      </c>
      <c r="H14" s="167">
        <f t="shared" si="1"/>
        <v>6601</v>
      </c>
      <c r="I14" s="167">
        <f t="shared" si="1"/>
        <v>12773</v>
      </c>
      <c r="J14" s="167">
        <f t="shared" si="1"/>
        <v>47371</v>
      </c>
      <c r="K14" s="167">
        <f t="shared" si="1"/>
        <v>0</v>
      </c>
      <c r="L14" s="167">
        <f t="shared" si="1"/>
        <v>0</v>
      </c>
      <c r="M14" s="167">
        <f>SUM(D14:L14)</f>
        <v>92037</v>
      </c>
    </row>
  </sheetData>
  <sheetProtection/>
  <mergeCells count="4">
    <mergeCell ref="A1:M1"/>
    <mergeCell ref="A2:M2"/>
    <mergeCell ref="A3:M3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78"/>
  <sheetViews>
    <sheetView view="pageBreakPreview" zoomScale="40" zoomScaleSheetLayoutView="40" zoomScalePageLayoutView="0" workbookViewId="0" topLeftCell="A1">
      <pane xSplit="3" ySplit="9" topLeftCell="D53" activePane="bottomRight" state="frozen"/>
      <selection pane="topLeft" activeCell="A5" sqref="A5:Y5"/>
      <selection pane="topRight" activeCell="A5" sqref="A5:Y5"/>
      <selection pane="bottomLeft" activeCell="A5" sqref="A5:Y5"/>
      <selection pane="bottomRight" activeCell="A2" sqref="A2:F2"/>
    </sheetView>
  </sheetViews>
  <sheetFormatPr defaultColWidth="9.00390625" defaultRowHeight="12.75"/>
  <cols>
    <col min="1" max="1" width="14.875" style="98" customWidth="1"/>
    <col min="2" max="2" width="15.125" style="10" customWidth="1"/>
    <col min="3" max="3" width="148.125" style="7" customWidth="1"/>
    <col min="4" max="5" width="49.25390625" style="7" customWidth="1"/>
    <col min="6" max="6" width="49.25390625" style="12" customWidth="1"/>
    <col min="7" max="16384" width="9.125" style="7" customWidth="1"/>
  </cols>
  <sheetData>
    <row r="1" spans="1:7" ht="27.75">
      <c r="A1" s="369" t="s">
        <v>584</v>
      </c>
      <c r="B1" s="370"/>
      <c r="C1" s="370"/>
      <c r="D1" s="370"/>
      <c r="E1" s="370"/>
      <c r="F1" s="371"/>
      <c r="G1" s="112"/>
    </row>
    <row r="2" spans="1:7" ht="33">
      <c r="A2" s="372" t="s">
        <v>553</v>
      </c>
      <c r="B2" s="373"/>
      <c r="C2" s="373"/>
      <c r="D2" s="373"/>
      <c r="E2" s="373"/>
      <c r="F2" s="374"/>
      <c r="G2" s="112"/>
    </row>
    <row r="3" spans="1:7" ht="75" customHeight="1">
      <c r="A3" s="375" t="s">
        <v>494</v>
      </c>
      <c r="B3" s="376"/>
      <c r="C3" s="376"/>
      <c r="D3" s="376"/>
      <c r="E3" s="376"/>
      <c r="F3" s="377"/>
      <c r="G3" s="112"/>
    </row>
    <row r="4" spans="1:7" ht="20.25">
      <c r="A4" s="378" t="s">
        <v>97</v>
      </c>
      <c r="B4" s="379"/>
      <c r="C4" s="379"/>
      <c r="D4" s="379"/>
      <c r="E4" s="379"/>
      <c r="F4" s="380"/>
      <c r="G4" s="112"/>
    </row>
    <row r="5" spans="1:6" ht="33">
      <c r="A5" s="381" t="s">
        <v>283</v>
      </c>
      <c r="B5" s="382" t="s">
        <v>249</v>
      </c>
      <c r="C5" s="382"/>
      <c r="D5" s="187" t="s">
        <v>282</v>
      </c>
      <c r="E5" s="187" t="s">
        <v>250</v>
      </c>
      <c r="F5" s="187" t="s">
        <v>252</v>
      </c>
    </row>
    <row r="6" spans="1:6" s="8" customFormat="1" ht="33">
      <c r="A6" s="381"/>
      <c r="B6" s="382" t="s">
        <v>284</v>
      </c>
      <c r="C6" s="382"/>
      <c r="D6" s="187" t="s">
        <v>98</v>
      </c>
      <c r="E6" s="187" t="s">
        <v>99</v>
      </c>
      <c r="F6" s="187" t="s">
        <v>100</v>
      </c>
    </row>
    <row r="7" spans="1:6" ht="20.25" customHeight="1">
      <c r="A7" s="381"/>
      <c r="B7" s="382"/>
      <c r="C7" s="382"/>
      <c r="D7" s="383" t="s">
        <v>101</v>
      </c>
      <c r="E7" s="383"/>
      <c r="F7" s="383"/>
    </row>
    <row r="8" spans="1:6" ht="20.25">
      <c r="A8" s="381"/>
      <c r="B8" s="382"/>
      <c r="C8" s="382"/>
      <c r="D8" s="383"/>
      <c r="E8" s="383"/>
      <c r="F8" s="383"/>
    </row>
    <row r="9" spans="1:6" s="9" customFormat="1" ht="21" thickBot="1">
      <c r="A9" s="381"/>
      <c r="B9" s="382"/>
      <c r="C9" s="382"/>
      <c r="D9" s="383"/>
      <c r="E9" s="383"/>
      <c r="F9" s="383"/>
    </row>
    <row r="10" spans="1:6" s="169" customFormat="1" ht="55.5" customHeight="1" thickBot="1">
      <c r="A10" s="261">
        <v>1</v>
      </c>
      <c r="B10" s="173" t="s">
        <v>82</v>
      </c>
      <c r="C10" s="174" t="s">
        <v>345</v>
      </c>
      <c r="D10" s="175"/>
      <c r="E10" s="175"/>
      <c r="F10" s="175"/>
    </row>
    <row r="11" spans="1:6" s="171" customFormat="1" ht="55.5" customHeight="1">
      <c r="A11" s="176">
        <v>2</v>
      </c>
      <c r="B11" s="177" t="s">
        <v>390</v>
      </c>
      <c r="C11" s="268" t="s">
        <v>359</v>
      </c>
      <c r="D11" s="185"/>
      <c r="E11" s="185"/>
      <c r="F11" s="185"/>
    </row>
    <row r="12" spans="1:6" s="170" customFormat="1" ht="55.5" customHeight="1">
      <c r="A12" s="176">
        <v>3</v>
      </c>
      <c r="B12" s="177" t="s">
        <v>391</v>
      </c>
      <c r="C12" s="180" t="s">
        <v>360</v>
      </c>
      <c r="D12" s="185"/>
      <c r="E12" s="185"/>
      <c r="F12" s="185"/>
    </row>
    <row r="13" spans="1:6" s="269" customFormat="1" ht="55.5" customHeight="1">
      <c r="A13" s="176">
        <v>4</v>
      </c>
      <c r="B13" s="177" t="s">
        <v>392</v>
      </c>
      <c r="C13" s="180" t="s">
        <v>361</v>
      </c>
      <c r="D13" s="185"/>
      <c r="E13" s="185"/>
      <c r="F13" s="185"/>
    </row>
    <row r="14" spans="1:6" s="269" customFormat="1" ht="55.5" customHeight="1">
      <c r="A14" s="176">
        <v>5</v>
      </c>
      <c r="B14" s="177" t="s">
        <v>393</v>
      </c>
      <c r="C14" s="180" t="s">
        <v>362</v>
      </c>
      <c r="D14" s="185"/>
      <c r="E14" s="185"/>
      <c r="F14" s="185"/>
    </row>
    <row r="15" spans="1:6" s="269" customFormat="1" ht="55.5" customHeight="1">
      <c r="A15" s="176">
        <v>6</v>
      </c>
      <c r="B15" s="177" t="s">
        <v>394</v>
      </c>
      <c r="C15" s="180" t="s">
        <v>363</v>
      </c>
      <c r="D15" s="185"/>
      <c r="E15" s="185"/>
      <c r="F15" s="185"/>
    </row>
    <row r="16" spans="1:6" s="269" customFormat="1" ht="55.5" customHeight="1">
      <c r="A16" s="176">
        <v>7</v>
      </c>
      <c r="B16" s="177" t="s">
        <v>395</v>
      </c>
      <c r="C16" s="180" t="s">
        <v>364</v>
      </c>
      <c r="D16" s="185"/>
      <c r="E16" s="185"/>
      <c r="F16" s="185"/>
    </row>
    <row r="17" spans="1:6" s="269" customFormat="1" ht="55.5" customHeight="1">
      <c r="A17" s="176">
        <v>8</v>
      </c>
      <c r="B17" s="177" t="s">
        <v>396</v>
      </c>
      <c r="C17" s="180" t="s">
        <v>365</v>
      </c>
      <c r="D17" s="185"/>
      <c r="E17" s="185"/>
      <c r="F17" s="185"/>
    </row>
    <row r="18" spans="1:6" s="170" customFormat="1" ht="55.5" customHeight="1">
      <c r="A18" s="261">
        <v>9</v>
      </c>
      <c r="B18" s="173" t="s">
        <v>86</v>
      </c>
      <c r="C18" s="174" t="s">
        <v>346</v>
      </c>
      <c r="D18" s="175">
        <v>1665</v>
      </c>
      <c r="E18" s="175"/>
      <c r="F18" s="175">
        <v>1665</v>
      </c>
    </row>
    <row r="19" spans="1:6" s="270" customFormat="1" ht="55.5" customHeight="1">
      <c r="A19" s="176">
        <v>10</v>
      </c>
      <c r="B19" s="177" t="s">
        <v>397</v>
      </c>
      <c r="C19" s="268" t="s">
        <v>371</v>
      </c>
      <c r="D19" s="185"/>
      <c r="E19" s="185"/>
      <c r="F19" s="185"/>
    </row>
    <row r="20" spans="1:6" s="170" customFormat="1" ht="55.5" customHeight="1">
      <c r="A20" s="176">
        <v>11</v>
      </c>
      <c r="B20" s="177" t="s">
        <v>398</v>
      </c>
      <c r="C20" s="180" t="s">
        <v>366</v>
      </c>
      <c r="D20" s="185">
        <v>1311</v>
      </c>
      <c r="E20" s="185"/>
      <c r="F20" s="185">
        <v>1311</v>
      </c>
    </row>
    <row r="21" spans="1:6" s="170" customFormat="1" ht="55.5" customHeight="1">
      <c r="A21" s="176">
        <v>12</v>
      </c>
      <c r="B21" s="177" t="s">
        <v>399</v>
      </c>
      <c r="C21" s="180" t="s">
        <v>367</v>
      </c>
      <c r="D21" s="185"/>
      <c r="E21" s="185"/>
      <c r="F21" s="185"/>
    </row>
    <row r="22" spans="1:6" s="170" customFormat="1" ht="55.5" customHeight="1">
      <c r="A22" s="176">
        <v>13</v>
      </c>
      <c r="B22" s="177" t="s">
        <v>400</v>
      </c>
      <c r="C22" s="180" t="s">
        <v>368</v>
      </c>
      <c r="D22" s="185"/>
      <c r="E22" s="185"/>
      <c r="F22" s="185"/>
    </row>
    <row r="23" spans="1:6" s="270" customFormat="1" ht="55.5" customHeight="1">
      <c r="A23" s="176">
        <v>14</v>
      </c>
      <c r="B23" s="177" t="s">
        <v>401</v>
      </c>
      <c r="C23" s="180" t="s">
        <v>369</v>
      </c>
      <c r="D23" s="185">
        <v>354</v>
      </c>
      <c r="E23" s="185"/>
      <c r="F23" s="185">
        <v>354</v>
      </c>
    </row>
    <row r="24" spans="1:6" s="269" customFormat="1" ht="55.5" customHeight="1">
      <c r="A24" s="176">
        <v>15</v>
      </c>
      <c r="B24" s="177" t="s">
        <v>402</v>
      </c>
      <c r="C24" s="180" t="s">
        <v>370</v>
      </c>
      <c r="D24" s="185"/>
      <c r="E24" s="185"/>
      <c r="F24" s="185"/>
    </row>
    <row r="25" spans="1:6" s="170" customFormat="1" ht="55.5" customHeight="1">
      <c r="A25" s="261">
        <v>16</v>
      </c>
      <c r="B25" s="276" t="s">
        <v>84</v>
      </c>
      <c r="C25" s="174" t="s">
        <v>135</v>
      </c>
      <c r="D25" s="175"/>
      <c r="E25" s="175"/>
      <c r="F25" s="175"/>
    </row>
    <row r="26" spans="1:6" s="170" customFormat="1" ht="55.5" customHeight="1">
      <c r="A26" s="176">
        <v>17</v>
      </c>
      <c r="B26" s="177" t="s">
        <v>403</v>
      </c>
      <c r="C26" s="180" t="s">
        <v>477</v>
      </c>
      <c r="D26" s="185"/>
      <c r="E26" s="185"/>
      <c r="F26" s="185"/>
    </row>
    <row r="27" spans="1:6" s="269" customFormat="1" ht="55.5" customHeight="1">
      <c r="A27" s="176">
        <v>18</v>
      </c>
      <c r="B27" s="177" t="s">
        <v>404</v>
      </c>
      <c r="C27" s="180" t="s">
        <v>478</v>
      </c>
      <c r="D27" s="185"/>
      <c r="E27" s="185"/>
      <c r="F27" s="185"/>
    </row>
    <row r="28" spans="1:6" s="262" customFormat="1" ht="55.5" customHeight="1">
      <c r="A28" s="176">
        <v>19</v>
      </c>
      <c r="B28" s="177" t="s">
        <v>405</v>
      </c>
      <c r="C28" s="180" t="s">
        <v>479</v>
      </c>
      <c r="D28" s="185"/>
      <c r="E28" s="185"/>
      <c r="F28" s="185"/>
    </row>
    <row r="29" spans="1:6" s="263" customFormat="1" ht="55.5" customHeight="1" thickBot="1">
      <c r="A29" s="176">
        <v>20</v>
      </c>
      <c r="B29" s="177" t="s">
        <v>406</v>
      </c>
      <c r="C29" s="180" t="s">
        <v>480</v>
      </c>
      <c r="D29" s="185"/>
      <c r="E29" s="185"/>
      <c r="F29" s="185"/>
    </row>
    <row r="30" spans="1:6" s="267" customFormat="1" ht="55.5" customHeight="1" thickBot="1">
      <c r="A30" s="176">
        <v>21</v>
      </c>
      <c r="B30" s="177" t="s">
        <v>407</v>
      </c>
      <c r="C30" s="278" t="s">
        <v>481</v>
      </c>
      <c r="D30" s="185"/>
      <c r="E30" s="185"/>
      <c r="F30" s="185"/>
    </row>
    <row r="31" spans="1:6" s="271" customFormat="1" ht="55.5" customHeight="1">
      <c r="A31" s="176">
        <v>22</v>
      </c>
      <c r="B31" s="177" t="s">
        <v>408</v>
      </c>
      <c r="C31" s="309" t="s">
        <v>482</v>
      </c>
      <c r="D31" s="185"/>
      <c r="E31" s="185"/>
      <c r="F31" s="185"/>
    </row>
    <row r="32" spans="1:6" s="270" customFormat="1" ht="55.5" customHeight="1">
      <c r="A32" s="176">
        <v>23</v>
      </c>
      <c r="B32" s="177" t="s">
        <v>409</v>
      </c>
      <c r="C32" s="309" t="s">
        <v>276</v>
      </c>
      <c r="D32" s="185"/>
      <c r="E32" s="185"/>
      <c r="F32" s="185"/>
    </row>
    <row r="33" spans="1:6" s="270" customFormat="1" ht="55.5" customHeight="1">
      <c r="A33" s="176">
        <v>24</v>
      </c>
      <c r="B33" s="177" t="s">
        <v>410</v>
      </c>
      <c r="C33" s="309" t="s">
        <v>483</v>
      </c>
      <c r="D33" s="185"/>
      <c r="E33" s="185"/>
      <c r="F33" s="185"/>
    </row>
    <row r="34" spans="1:6" s="270" customFormat="1" ht="55.5" customHeight="1">
      <c r="A34" s="176">
        <v>25</v>
      </c>
      <c r="B34" s="177" t="s">
        <v>411</v>
      </c>
      <c r="C34" s="310" t="s">
        <v>484</v>
      </c>
      <c r="D34" s="185"/>
      <c r="E34" s="185"/>
      <c r="F34" s="185"/>
    </row>
    <row r="35" spans="1:6" s="269" customFormat="1" ht="55.5" customHeight="1">
      <c r="A35" s="176">
        <v>26</v>
      </c>
      <c r="B35" s="177" t="s">
        <v>412</v>
      </c>
      <c r="C35" s="309" t="s">
        <v>485</v>
      </c>
      <c r="D35" s="185"/>
      <c r="E35" s="185"/>
      <c r="F35" s="185"/>
    </row>
    <row r="36" spans="1:6" s="269" customFormat="1" ht="55.5" customHeight="1">
      <c r="A36" s="176">
        <v>27</v>
      </c>
      <c r="B36" s="177" t="s">
        <v>413</v>
      </c>
      <c r="C36" s="309" t="s">
        <v>486</v>
      </c>
      <c r="D36" s="185"/>
      <c r="E36" s="185"/>
      <c r="F36" s="185"/>
    </row>
    <row r="37" spans="1:6" s="269" customFormat="1" ht="55.5" customHeight="1">
      <c r="A37" s="176">
        <v>28</v>
      </c>
      <c r="B37" s="177" t="s">
        <v>414</v>
      </c>
      <c r="C37" s="309" t="s">
        <v>487</v>
      </c>
      <c r="D37" s="185"/>
      <c r="E37" s="185"/>
      <c r="F37" s="185"/>
    </row>
    <row r="38" spans="1:6" s="269" customFormat="1" ht="55.5" customHeight="1">
      <c r="A38" s="176">
        <v>29</v>
      </c>
      <c r="B38" s="177" t="s">
        <v>415</v>
      </c>
      <c r="C38" s="180" t="s">
        <v>488</v>
      </c>
      <c r="D38" s="185"/>
      <c r="E38" s="185"/>
      <c r="F38" s="185"/>
    </row>
    <row r="39" spans="1:6" s="269" customFormat="1" ht="55.5" customHeight="1">
      <c r="A39" s="176">
        <v>30</v>
      </c>
      <c r="B39" s="177" t="s">
        <v>416</v>
      </c>
      <c r="C39" s="180" t="s">
        <v>489</v>
      </c>
      <c r="D39" s="185"/>
      <c r="E39" s="185"/>
      <c r="F39" s="185"/>
    </row>
    <row r="40" spans="1:6" s="269" customFormat="1" ht="55.5" customHeight="1">
      <c r="A40" s="176">
        <v>31</v>
      </c>
      <c r="B40" s="177" t="s">
        <v>417</v>
      </c>
      <c r="C40" s="180" t="s">
        <v>490</v>
      </c>
      <c r="D40" s="185"/>
      <c r="E40" s="185"/>
      <c r="F40" s="185"/>
    </row>
    <row r="41" spans="1:6" s="170" customFormat="1" ht="55.5" customHeight="1">
      <c r="A41" s="261">
        <v>32</v>
      </c>
      <c r="B41" s="276" t="s">
        <v>347</v>
      </c>
      <c r="C41" s="279" t="s">
        <v>348</v>
      </c>
      <c r="D41" s="175"/>
      <c r="E41" s="175"/>
      <c r="F41" s="175"/>
    </row>
    <row r="42" spans="1:6" s="269" customFormat="1" ht="55.5" customHeight="1">
      <c r="A42" s="176">
        <v>33</v>
      </c>
      <c r="B42" s="177" t="s">
        <v>418</v>
      </c>
      <c r="C42" s="178" t="s">
        <v>380</v>
      </c>
      <c r="D42" s="185"/>
      <c r="E42" s="185"/>
      <c r="F42" s="185"/>
    </row>
    <row r="43" spans="1:6" s="269" customFormat="1" ht="55.5" customHeight="1">
      <c r="A43" s="176">
        <v>34</v>
      </c>
      <c r="B43" s="177" t="s">
        <v>419</v>
      </c>
      <c r="C43" s="178" t="s">
        <v>381</v>
      </c>
      <c r="D43" s="185"/>
      <c r="E43" s="185"/>
      <c r="F43" s="185"/>
    </row>
    <row r="44" spans="1:6" s="272" customFormat="1" ht="55.5" customHeight="1" thickBot="1">
      <c r="A44" s="176">
        <v>35</v>
      </c>
      <c r="B44" s="177" t="s">
        <v>420</v>
      </c>
      <c r="C44" s="178" t="s">
        <v>382</v>
      </c>
      <c r="D44" s="185"/>
      <c r="E44" s="185"/>
      <c r="F44" s="185"/>
    </row>
    <row r="45" spans="1:6" s="169" customFormat="1" ht="80.25" customHeight="1" thickBot="1">
      <c r="A45" s="261">
        <v>36</v>
      </c>
      <c r="B45" s="173" t="s">
        <v>349</v>
      </c>
      <c r="C45" s="307" t="s">
        <v>465</v>
      </c>
      <c r="D45" s="175"/>
      <c r="E45" s="175"/>
      <c r="F45" s="175"/>
    </row>
    <row r="46" spans="1:6" s="264" customFormat="1" ht="75">
      <c r="A46" s="261">
        <v>37</v>
      </c>
      <c r="B46" s="276" t="s">
        <v>90</v>
      </c>
      <c r="C46" s="280" t="s">
        <v>352</v>
      </c>
      <c r="D46" s="175"/>
      <c r="E46" s="175"/>
      <c r="F46" s="175"/>
    </row>
    <row r="47" spans="1:6" s="269" customFormat="1" ht="55.5" customHeight="1">
      <c r="A47" s="176">
        <v>38</v>
      </c>
      <c r="B47" s="177" t="s">
        <v>421</v>
      </c>
      <c r="C47" s="273" t="s">
        <v>383</v>
      </c>
      <c r="D47" s="185"/>
      <c r="E47" s="185"/>
      <c r="F47" s="185"/>
    </row>
    <row r="48" spans="1:6" s="272" customFormat="1" ht="55.5" customHeight="1" thickBot="1">
      <c r="A48" s="176">
        <v>39</v>
      </c>
      <c r="B48" s="177" t="s">
        <v>422</v>
      </c>
      <c r="C48" s="273" t="s">
        <v>471</v>
      </c>
      <c r="D48" s="185"/>
      <c r="E48" s="185"/>
      <c r="F48" s="185"/>
    </row>
    <row r="49" spans="1:6" s="267" customFormat="1" ht="55.5" customHeight="1" thickBot="1">
      <c r="A49" s="176">
        <v>40</v>
      </c>
      <c r="B49" s="177" t="s">
        <v>423</v>
      </c>
      <c r="C49" s="273" t="s">
        <v>385</v>
      </c>
      <c r="D49" s="185"/>
      <c r="E49" s="185"/>
      <c r="F49" s="185"/>
    </row>
    <row r="50" spans="1:6" s="281" customFormat="1" ht="75">
      <c r="A50" s="261">
        <v>41</v>
      </c>
      <c r="B50" s="276" t="s">
        <v>89</v>
      </c>
      <c r="C50" s="280" t="s">
        <v>351</v>
      </c>
      <c r="D50" s="175"/>
      <c r="E50" s="175"/>
      <c r="F50" s="175"/>
    </row>
    <row r="51" spans="1:6" s="269" customFormat="1" ht="55.5" customHeight="1">
      <c r="A51" s="176">
        <v>42</v>
      </c>
      <c r="B51" s="177" t="s">
        <v>424</v>
      </c>
      <c r="C51" s="268" t="s">
        <v>102</v>
      </c>
      <c r="D51" s="185"/>
      <c r="E51" s="185"/>
      <c r="F51" s="185"/>
    </row>
    <row r="52" spans="1:6" s="269" customFormat="1" ht="55.5" customHeight="1">
      <c r="A52" s="176">
        <v>43</v>
      </c>
      <c r="B52" s="177" t="s">
        <v>425</v>
      </c>
      <c r="C52" s="268" t="s">
        <v>103</v>
      </c>
      <c r="D52" s="185"/>
      <c r="E52" s="185"/>
      <c r="F52" s="185"/>
    </row>
    <row r="53" spans="1:6" s="281" customFormat="1" ht="55.5" customHeight="1">
      <c r="A53" s="261">
        <v>44</v>
      </c>
      <c r="B53" s="276" t="s">
        <v>91</v>
      </c>
      <c r="C53" s="282" t="s">
        <v>386</v>
      </c>
      <c r="D53" s="175"/>
      <c r="E53" s="175"/>
      <c r="F53" s="175"/>
    </row>
    <row r="54" spans="1:6" s="269" customFormat="1" ht="55.5" customHeight="1">
      <c r="A54" s="176">
        <v>45</v>
      </c>
      <c r="B54" s="177" t="s">
        <v>426</v>
      </c>
      <c r="C54" s="180" t="s">
        <v>387</v>
      </c>
      <c r="D54" s="185"/>
      <c r="E54" s="185"/>
      <c r="F54" s="185"/>
    </row>
    <row r="55" spans="1:6" s="269" customFormat="1" ht="55.5" customHeight="1" thickBot="1">
      <c r="A55" s="176">
        <v>46</v>
      </c>
      <c r="B55" s="177" t="s">
        <v>427</v>
      </c>
      <c r="C55" s="180" t="s">
        <v>388</v>
      </c>
      <c r="D55" s="185"/>
      <c r="E55" s="185"/>
      <c r="F55" s="185"/>
    </row>
    <row r="56" spans="1:6" s="274" customFormat="1" ht="55.5" customHeight="1" thickBot="1">
      <c r="A56" s="176">
        <v>47</v>
      </c>
      <c r="B56" s="177" t="s">
        <v>428</v>
      </c>
      <c r="C56" s="180" t="s">
        <v>389</v>
      </c>
      <c r="D56" s="185"/>
      <c r="E56" s="185"/>
      <c r="F56" s="185"/>
    </row>
    <row r="57" spans="1:6" s="264" customFormat="1" ht="55.5" customHeight="1">
      <c r="A57" s="261">
        <v>48</v>
      </c>
      <c r="B57" s="276" t="s">
        <v>353</v>
      </c>
      <c r="C57" s="279" t="s">
        <v>354</v>
      </c>
      <c r="D57" s="175"/>
      <c r="E57" s="175"/>
      <c r="F57" s="175"/>
    </row>
    <row r="58" spans="1:6" s="272" customFormat="1" ht="55.5" customHeight="1" thickBot="1">
      <c r="A58" s="176">
        <v>49</v>
      </c>
      <c r="B58" s="177" t="s">
        <v>429</v>
      </c>
      <c r="C58" s="268" t="s">
        <v>104</v>
      </c>
      <c r="D58" s="185"/>
      <c r="E58" s="185"/>
      <c r="F58" s="185"/>
    </row>
    <row r="59" spans="1:6" s="274" customFormat="1" ht="55.5" customHeight="1" thickBot="1">
      <c r="A59" s="176">
        <v>50</v>
      </c>
      <c r="B59" s="177" t="s">
        <v>430</v>
      </c>
      <c r="C59" s="268" t="s">
        <v>105</v>
      </c>
      <c r="D59" s="185"/>
      <c r="E59" s="185"/>
      <c r="F59" s="185"/>
    </row>
    <row r="60" spans="1:6" s="264" customFormat="1" ht="55.5" customHeight="1">
      <c r="A60" s="261">
        <v>51</v>
      </c>
      <c r="B60" s="276" t="s">
        <v>355</v>
      </c>
      <c r="C60" s="174" t="s">
        <v>356</v>
      </c>
      <c r="D60" s="175"/>
      <c r="E60" s="175"/>
      <c r="F60" s="175"/>
    </row>
    <row r="61" spans="1:6" s="281" customFormat="1" ht="55.5" customHeight="1">
      <c r="A61" s="261">
        <v>52</v>
      </c>
      <c r="B61" s="276" t="s">
        <v>357</v>
      </c>
      <c r="C61" s="174" t="s">
        <v>358</v>
      </c>
      <c r="D61" s="175">
        <v>1665</v>
      </c>
      <c r="E61" s="175"/>
      <c r="F61" s="175">
        <v>1665</v>
      </c>
    </row>
    <row r="62" spans="1:6" s="272" customFormat="1" ht="42" customHeight="1" thickBot="1">
      <c r="A62" s="176"/>
      <c r="B62" s="177"/>
      <c r="C62" s="275"/>
      <c r="D62" s="185"/>
      <c r="E62" s="185"/>
      <c r="F62" s="185"/>
    </row>
    <row r="63" spans="1:6" s="267" customFormat="1" ht="42" customHeight="1" thickBot="1">
      <c r="A63" s="176"/>
      <c r="B63" s="179"/>
      <c r="C63" s="266"/>
      <c r="D63" s="185"/>
      <c r="E63" s="185"/>
      <c r="F63" s="185"/>
    </row>
    <row r="64" spans="1:6" s="172" customFormat="1" ht="42" customHeight="1" thickBot="1">
      <c r="A64" s="176"/>
      <c r="B64" s="179"/>
      <c r="C64" s="180"/>
      <c r="D64" s="185"/>
      <c r="E64" s="185"/>
      <c r="F64" s="185"/>
    </row>
    <row r="65" spans="1:6" s="274" customFormat="1" ht="42" customHeight="1" thickBot="1">
      <c r="A65" s="176"/>
      <c r="B65" s="265"/>
      <c r="C65" s="266"/>
      <c r="D65" s="185"/>
      <c r="E65" s="185"/>
      <c r="F65" s="185"/>
    </row>
    <row r="66" spans="1:6" s="171" customFormat="1" ht="42" customHeight="1">
      <c r="A66" s="176"/>
      <c r="B66" s="177"/>
      <c r="C66" s="178"/>
      <c r="D66" s="185"/>
      <c r="E66" s="185"/>
      <c r="F66" s="185"/>
    </row>
    <row r="67" spans="1:6" s="272" customFormat="1" ht="42" customHeight="1" thickBot="1">
      <c r="A67" s="176"/>
      <c r="B67" s="177"/>
      <c r="C67" s="178"/>
      <c r="D67" s="185"/>
      <c r="E67" s="185"/>
      <c r="F67" s="185"/>
    </row>
    <row r="68" spans="1:6" s="274" customFormat="1" ht="42" customHeight="1" thickBot="1">
      <c r="A68" s="176"/>
      <c r="B68" s="265"/>
      <c r="C68" s="266"/>
      <c r="D68" s="185"/>
      <c r="E68" s="185"/>
      <c r="F68" s="185"/>
    </row>
    <row r="69" spans="1:6" s="171" customFormat="1" ht="42" customHeight="1">
      <c r="A69" s="176"/>
      <c r="B69" s="177"/>
      <c r="C69" s="178"/>
      <c r="D69" s="185"/>
      <c r="E69" s="185"/>
      <c r="F69" s="185"/>
    </row>
    <row r="70" spans="1:6" s="272" customFormat="1" ht="42" customHeight="1" thickBot="1">
      <c r="A70" s="176"/>
      <c r="B70" s="177"/>
      <c r="C70" s="178"/>
      <c r="D70" s="185"/>
      <c r="E70" s="185"/>
      <c r="F70" s="185"/>
    </row>
    <row r="71" spans="1:6" s="274" customFormat="1" ht="42" customHeight="1" thickBot="1">
      <c r="A71" s="176"/>
      <c r="B71" s="265"/>
      <c r="C71" s="266"/>
      <c r="D71" s="185"/>
      <c r="E71" s="185"/>
      <c r="F71" s="185"/>
    </row>
    <row r="72" spans="1:6" s="172" customFormat="1" ht="42" customHeight="1" thickBot="1">
      <c r="A72" s="176"/>
      <c r="B72" s="179"/>
      <c r="C72" s="266"/>
      <c r="D72" s="185"/>
      <c r="E72" s="185"/>
      <c r="F72" s="185"/>
    </row>
    <row r="73" spans="1:6" s="267" customFormat="1" ht="42" customHeight="1" thickBot="1">
      <c r="A73" s="176"/>
      <c r="B73" s="265"/>
      <c r="C73" s="266"/>
      <c r="D73" s="185"/>
      <c r="E73" s="185"/>
      <c r="F73" s="185"/>
    </row>
    <row r="74" spans="1:6" ht="38.25">
      <c r="A74" s="181"/>
      <c r="B74" s="182"/>
      <c r="C74" s="183"/>
      <c r="D74" s="183"/>
      <c r="E74" s="183"/>
      <c r="F74" s="184"/>
    </row>
    <row r="75" ht="20.25">
      <c r="D75" s="64"/>
    </row>
    <row r="76" ht="20.25">
      <c r="D76" s="63"/>
    </row>
    <row r="78" ht="20.25">
      <c r="B78" s="11"/>
    </row>
  </sheetData>
  <sheetProtection/>
  <mergeCells count="8">
    <mergeCell ref="A1:F1"/>
    <mergeCell ref="A2:F2"/>
    <mergeCell ref="A3:F3"/>
    <mergeCell ref="A4:F4"/>
    <mergeCell ref="A5:A9"/>
    <mergeCell ref="B5:C5"/>
    <mergeCell ref="B6:C9"/>
    <mergeCell ref="D7:F9"/>
  </mergeCells>
  <printOptions horizontalCentered="1" verticalCentered="1"/>
  <pageMargins left="1.4173228346456694" right="0.7874015748031497" top="0.984251968503937" bottom="0.984251968503937" header="0.5118110236220472" footer="0.5118110236220472"/>
  <pageSetup horizontalDpi="300" verticalDpi="300" orientation="portrait" paperSize="9" scale="2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4"/>
  <sheetViews>
    <sheetView zoomScale="25" zoomScaleNormal="25" zoomScaleSheetLayoutView="25" zoomScalePageLayoutView="0" workbookViewId="0" topLeftCell="A1">
      <selection activeCell="A3" sqref="A3:Y3"/>
    </sheetView>
  </sheetViews>
  <sheetFormatPr defaultColWidth="35.375" defaultRowHeight="12.75"/>
  <cols>
    <col min="1" max="2" width="35.375" style="13" customWidth="1"/>
    <col min="3" max="3" width="79.875" style="27" customWidth="1"/>
    <col min="4" max="5" width="35.375" style="27" customWidth="1"/>
    <col min="6" max="7" width="35.375" style="57" customWidth="1"/>
    <col min="8" max="9" width="35.375" style="27" customWidth="1"/>
    <col min="10" max="10" width="0.6171875" style="27" customWidth="1"/>
    <col min="11" max="11" width="0.2421875" style="27" customWidth="1"/>
    <col min="12" max="12" width="0.12890625" style="27" hidden="1" customWidth="1"/>
    <col min="13" max="13" width="1.37890625" style="27" hidden="1" customWidth="1"/>
    <col min="14" max="14" width="0.875" style="27" customWidth="1"/>
    <col min="15" max="16" width="35.375" style="13" customWidth="1"/>
    <col min="17" max="20" width="35.375" style="27" customWidth="1"/>
    <col min="21" max="21" width="84.75390625" style="13" bestFit="1" customWidth="1"/>
    <col min="22" max="22" width="126.75390625" style="53" bestFit="1" customWidth="1"/>
    <col min="23" max="23" width="125.125" style="13" bestFit="1" customWidth="1"/>
    <col min="24" max="24" width="0.37109375" style="13" customWidth="1"/>
    <col min="25" max="25" width="0.74609375" style="13" customWidth="1"/>
    <col min="26" max="16384" width="35.375" style="13" customWidth="1"/>
  </cols>
  <sheetData>
    <row r="1" spans="1:25" ht="15.75">
      <c r="A1" s="386" t="s">
        <v>585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124"/>
      <c r="Y1" s="125"/>
    </row>
    <row r="2" spans="1:25" ht="39.75" customHeight="1">
      <c r="A2" s="388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115"/>
      <c r="Y2" s="126"/>
    </row>
    <row r="3" spans="1:25" ht="90">
      <c r="A3" s="390" t="s">
        <v>553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2"/>
    </row>
    <row r="4" spans="1:25" ht="90">
      <c r="A4" s="393" t="s">
        <v>563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5"/>
    </row>
    <row r="5" spans="1:25" ht="45">
      <c r="A5" s="396" t="s">
        <v>97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8"/>
    </row>
    <row r="6" spans="1:25" ht="99.75" customHeight="1">
      <c r="A6" s="122"/>
      <c r="B6" s="116"/>
      <c r="C6" s="123"/>
      <c r="D6" s="399">
        <v>2011</v>
      </c>
      <c r="E6" s="399"/>
      <c r="F6" s="399">
        <v>2012</v>
      </c>
      <c r="G6" s="399"/>
      <c r="H6" s="399">
        <v>2013</v>
      </c>
      <c r="I6" s="399"/>
      <c r="J6" s="120"/>
      <c r="K6" s="120"/>
      <c r="L6" s="120"/>
      <c r="M6" s="120"/>
      <c r="N6" s="103"/>
      <c r="O6" s="122"/>
      <c r="P6" s="116"/>
      <c r="Q6" s="116"/>
      <c r="R6" s="116"/>
      <c r="S6" s="116"/>
      <c r="T6" s="123"/>
      <c r="U6" s="400" t="s">
        <v>560</v>
      </c>
      <c r="V6" s="402" t="s">
        <v>561</v>
      </c>
      <c r="W6" s="402" t="s">
        <v>562</v>
      </c>
      <c r="X6" s="113"/>
      <c r="Y6" s="114"/>
    </row>
    <row r="7" spans="1:25" ht="85.5" customHeight="1">
      <c r="A7" s="117"/>
      <c r="B7" s="118"/>
      <c r="C7" s="119"/>
      <c r="D7" s="413" t="s">
        <v>184</v>
      </c>
      <c r="E7" s="413" t="s">
        <v>129</v>
      </c>
      <c r="F7" s="413" t="s">
        <v>151</v>
      </c>
      <c r="G7" s="413" t="s">
        <v>130</v>
      </c>
      <c r="H7" s="414" t="s">
        <v>149</v>
      </c>
      <c r="I7" s="414"/>
      <c r="J7" s="415" t="s">
        <v>150</v>
      </c>
      <c r="K7" s="415" t="s">
        <v>131</v>
      </c>
      <c r="L7" s="413" t="s">
        <v>152</v>
      </c>
      <c r="M7" s="413" t="s">
        <v>131</v>
      </c>
      <c r="N7" s="105"/>
      <c r="O7" s="117"/>
      <c r="P7" s="118"/>
      <c r="Q7" s="118"/>
      <c r="R7" s="118"/>
      <c r="S7" s="118"/>
      <c r="T7" s="119"/>
      <c r="U7" s="401"/>
      <c r="V7" s="403"/>
      <c r="W7" s="403"/>
      <c r="X7" s="28"/>
      <c r="Y7" s="29"/>
    </row>
    <row r="8" spans="1:25" ht="85.5" customHeight="1">
      <c r="A8" s="417" t="s">
        <v>178</v>
      </c>
      <c r="B8" s="405" t="s">
        <v>249</v>
      </c>
      <c r="C8" s="405"/>
      <c r="D8" s="30" t="s">
        <v>282</v>
      </c>
      <c r="E8" s="30" t="s">
        <v>250</v>
      </c>
      <c r="F8" s="30" t="s">
        <v>252</v>
      </c>
      <c r="G8" s="30" t="s">
        <v>253</v>
      </c>
      <c r="H8" s="111" t="s">
        <v>254</v>
      </c>
      <c r="I8" s="111" t="s">
        <v>255</v>
      </c>
      <c r="J8" s="61"/>
      <c r="K8" s="61"/>
      <c r="L8" s="30"/>
      <c r="M8" s="30"/>
      <c r="N8" s="99"/>
      <c r="O8" s="404" t="s">
        <v>283</v>
      </c>
      <c r="P8" s="406" t="s">
        <v>256</v>
      </c>
      <c r="Q8" s="407"/>
      <c r="R8" s="407"/>
      <c r="S8" s="407"/>
      <c r="T8" s="408"/>
      <c r="U8" s="101" t="s">
        <v>257</v>
      </c>
      <c r="V8" s="101" t="s">
        <v>258</v>
      </c>
      <c r="W8" s="103" t="s">
        <v>339</v>
      </c>
      <c r="X8" s="28"/>
      <c r="Y8" s="29"/>
    </row>
    <row r="9" spans="1:25" s="15" customFormat="1" ht="174" customHeight="1">
      <c r="A9" s="417"/>
      <c r="B9" s="409" t="s">
        <v>285</v>
      </c>
      <c r="C9" s="409"/>
      <c r="D9" s="410" t="s">
        <v>127</v>
      </c>
      <c r="E9" s="411" t="s">
        <v>128</v>
      </c>
      <c r="F9" s="410" t="s">
        <v>127</v>
      </c>
      <c r="G9" s="410" t="s">
        <v>128</v>
      </c>
      <c r="H9" s="416" t="s">
        <v>127</v>
      </c>
      <c r="I9" s="416" t="s">
        <v>128</v>
      </c>
      <c r="J9" s="416" t="s">
        <v>127</v>
      </c>
      <c r="K9" s="416" t="s">
        <v>128</v>
      </c>
      <c r="L9" s="416" t="s">
        <v>127</v>
      </c>
      <c r="M9" s="416" t="s">
        <v>128</v>
      </c>
      <c r="N9" s="102"/>
      <c r="O9" s="405"/>
      <c r="P9" s="409" t="s">
        <v>291</v>
      </c>
      <c r="Q9" s="409"/>
      <c r="R9" s="409"/>
      <c r="S9" s="409"/>
      <c r="T9" s="409"/>
      <c r="U9" s="418" t="s">
        <v>153</v>
      </c>
      <c r="V9" s="418" t="s">
        <v>151</v>
      </c>
      <c r="W9" s="418" t="s">
        <v>95</v>
      </c>
      <c r="X9" s="30" t="s">
        <v>132</v>
      </c>
      <c r="Y9" s="30" t="s">
        <v>133</v>
      </c>
    </row>
    <row r="10" spans="1:25" s="15" customFormat="1" ht="25.5" customHeight="1">
      <c r="A10" s="417"/>
      <c r="B10" s="409"/>
      <c r="C10" s="409"/>
      <c r="D10" s="410"/>
      <c r="E10" s="412"/>
      <c r="F10" s="410"/>
      <c r="G10" s="410"/>
      <c r="H10" s="416"/>
      <c r="I10" s="416"/>
      <c r="J10" s="416"/>
      <c r="K10" s="416"/>
      <c r="L10" s="416"/>
      <c r="M10" s="416"/>
      <c r="N10" s="102"/>
      <c r="O10" s="405"/>
      <c r="P10" s="409"/>
      <c r="Q10" s="409"/>
      <c r="R10" s="409"/>
      <c r="S10" s="409"/>
      <c r="T10" s="409"/>
      <c r="U10" s="419"/>
      <c r="V10" s="419"/>
      <c r="W10" s="419"/>
      <c r="X10" s="14"/>
      <c r="Y10" s="14"/>
    </row>
    <row r="11" spans="1:25" s="18" customFormat="1" ht="113.25" customHeight="1">
      <c r="A11" s="31" t="s">
        <v>54</v>
      </c>
      <c r="B11" s="384" t="s">
        <v>345</v>
      </c>
      <c r="C11" s="385"/>
      <c r="D11" s="32"/>
      <c r="E11" s="32"/>
      <c r="F11" s="32"/>
      <c r="G11" s="32"/>
      <c r="H11" s="32"/>
      <c r="I11" s="32"/>
      <c r="J11" s="17">
        <f>'[1]3_A. PH bevétel'!G8</f>
        <v>80104</v>
      </c>
      <c r="K11" s="17">
        <f>'[1]3_A. PH bevétel'!H8</f>
        <v>6320</v>
      </c>
      <c r="L11" s="17">
        <f>'[1]3_A. PH bevétel'!J8</f>
        <v>63100.932</v>
      </c>
      <c r="M11" s="17">
        <f>'[1]3_A. PH bevétel'!K8</f>
        <v>5563.419</v>
      </c>
      <c r="N11" s="17"/>
      <c r="O11" s="31" t="s">
        <v>54</v>
      </c>
      <c r="P11" s="420" t="s">
        <v>134</v>
      </c>
      <c r="Q11" s="420"/>
      <c r="R11" s="420"/>
      <c r="S11" s="420"/>
      <c r="T11" s="420"/>
      <c r="U11" s="32"/>
      <c r="V11" s="32"/>
      <c r="W11" s="32">
        <v>18848</v>
      </c>
      <c r="X11" s="32"/>
      <c r="Y11" s="32"/>
    </row>
    <row r="12" spans="1:25" s="18" customFormat="1" ht="109.5" customHeight="1">
      <c r="A12" s="31" t="s">
        <v>73</v>
      </c>
      <c r="B12" s="384" t="s">
        <v>346</v>
      </c>
      <c r="C12" s="385" t="s">
        <v>346</v>
      </c>
      <c r="D12" s="32"/>
      <c r="E12" s="32"/>
      <c r="F12" s="32"/>
      <c r="G12" s="32"/>
      <c r="H12" s="32">
        <v>1665</v>
      </c>
      <c r="I12" s="32"/>
      <c r="J12" s="16">
        <f>'[1]3_A. PH bevétel'!G25</f>
        <v>143583</v>
      </c>
      <c r="K12" s="16">
        <f>'[1]3_A. PH bevétel'!H25</f>
        <v>8789</v>
      </c>
      <c r="L12" s="16">
        <f>'[1]3_A. PH bevétel'!J25</f>
        <v>116286.003</v>
      </c>
      <c r="M12" s="16">
        <f>'[1]3_A. PH bevétel'!K25</f>
        <v>6880.072</v>
      </c>
      <c r="N12" s="16"/>
      <c r="O12" s="31" t="s">
        <v>73</v>
      </c>
      <c r="P12" s="421" t="s">
        <v>344</v>
      </c>
      <c r="Q12" s="422"/>
      <c r="R12" s="422"/>
      <c r="S12" s="422"/>
      <c r="T12" s="423"/>
      <c r="U12" s="32"/>
      <c r="V12" s="32"/>
      <c r="W12" s="32">
        <v>5069</v>
      </c>
      <c r="X12" s="33"/>
      <c r="Y12" s="33"/>
    </row>
    <row r="13" spans="1:26" s="18" customFormat="1" ht="97.5" customHeight="1">
      <c r="A13" s="31" t="s">
        <v>96</v>
      </c>
      <c r="B13" s="384" t="s">
        <v>135</v>
      </c>
      <c r="C13" s="385" t="s">
        <v>135</v>
      </c>
      <c r="D13" s="32"/>
      <c r="E13" s="32"/>
      <c r="F13" s="32"/>
      <c r="G13" s="32"/>
      <c r="H13" s="32"/>
      <c r="I13" s="32"/>
      <c r="J13" s="16">
        <f>'[1]3_A. PH bevétel'!G37</f>
        <v>0</v>
      </c>
      <c r="K13" s="16">
        <f>'[1]3_A. PH bevétel'!H37</f>
        <v>3987</v>
      </c>
      <c r="L13" s="16">
        <f>'[1]3_A. PH bevétel'!J37</f>
        <v>0</v>
      </c>
      <c r="M13" s="16">
        <f>'[1]3_A. PH bevétel'!K37</f>
        <v>3471.29</v>
      </c>
      <c r="N13" s="16"/>
      <c r="O13" s="31" t="s">
        <v>96</v>
      </c>
      <c r="P13" s="420" t="s">
        <v>136</v>
      </c>
      <c r="Q13" s="420"/>
      <c r="R13" s="420"/>
      <c r="S13" s="420"/>
      <c r="T13" s="420"/>
      <c r="U13" s="32"/>
      <c r="V13" s="32"/>
      <c r="W13" s="32">
        <v>10835</v>
      </c>
      <c r="X13" s="33"/>
      <c r="Y13" s="33"/>
      <c r="Z13" s="19"/>
    </row>
    <row r="14" spans="1:25" s="18" customFormat="1" ht="111.75" customHeight="1">
      <c r="A14" s="31" t="s">
        <v>85</v>
      </c>
      <c r="B14" s="384" t="s">
        <v>348</v>
      </c>
      <c r="C14" s="385" t="s">
        <v>348</v>
      </c>
      <c r="D14" s="32"/>
      <c r="E14" s="32"/>
      <c r="F14" s="32"/>
      <c r="G14" s="32"/>
      <c r="H14" s="32"/>
      <c r="I14" s="32"/>
      <c r="J14" s="17">
        <f>'[1]3_A. PH bevétel'!G41</f>
        <v>10517</v>
      </c>
      <c r="K14" s="17">
        <f>'[1]3_A. PH bevétel'!H41</f>
        <v>473146</v>
      </c>
      <c r="L14" s="17">
        <f>'[1]3_A. PH bevétel'!J41</f>
        <v>7641.119</v>
      </c>
      <c r="M14" s="17">
        <f>'[1]3_A. PH bevétel'!K41</f>
        <v>8969.647</v>
      </c>
      <c r="N14" s="17"/>
      <c r="O14" s="31" t="s">
        <v>85</v>
      </c>
      <c r="P14" s="420" t="s">
        <v>343</v>
      </c>
      <c r="Q14" s="420"/>
      <c r="R14" s="420"/>
      <c r="S14" s="420"/>
      <c r="T14" s="420"/>
      <c r="U14" s="32"/>
      <c r="V14" s="32"/>
      <c r="W14" s="32"/>
      <c r="X14" s="33"/>
      <c r="Y14" s="33"/>
    </row>
    <row r="15" spans="1:25" s="18" customFormat="1" ht="99.75" customHeight="1">
      <c r="A15" s="31" t="s">
        <v>88</v>
      </c>
      <c r="B15" s="384" t="s">
        <v>350</v>
      </c>
      <c r="C15" s="385" t="s">
        <v>350</v>
      </c>
      <c r="D15" s="32"/>
      <c r="E15" s="32"/>
      <c r="F15" s="32"/>
      <c r="G15" s="32"/>
      <c r="H15" s="32"/>
      <c r="I15" s="32"/>
      <c r="J15" s="17">
        <f>'[1]3_A. PH bevétel'!G51</f>
        <v>0</v>
      </c>
      <c r="K15" s="17">
        <f>'[1]3_A. PH bevétel'!H51</f>
        <v>40000</v>
      </c>
      <c r="L15" s="17">
        <f>'[1]3_A. PH bevétel'!J51</f>
        <v>70</v>
      </c>
      <c r="M15" s="17">
        <f>'[1]3_A. PH bevétel'!K51</f>
        <v>0</v>
      </c>
      <c r="N15" s="17"/>
      <c r="O15" s="31" t="s">
        <v>88</v>
      </c>
      <c r="P15" s="420" t="s">
        <v>155</v>
      </c>
      <c r="Q15" s="420"/>
      <c r="R15" s="420"/>
      <c r="S15" s="420"/>
      <c r="T15" s="420"/>
      <c r="U15" s="32"/>
      <c r="V15" s="32"/>
      <c r="W15" s="32"/>
      <c r="X15" s="33"/>
      <c r="Y15" s="33"/>
    </row>
    <row r="16" spans="1:25" s="18" customFormat="1" ht="94.5" customHeight="1">
      <c r="A16" s="31" t="s">
        <v>90</v>
      </c>
      <c r="B16" s="384" t="s">
        <v>352</v>
      </c>
      <c r="C16" s="385" t="s">
        <v>352</v>
      </c>
      <c r="D16" s="32"/>
      <c r="E16" s="32"/>
      <c r="F16" s="32"/>
      <c r="G16" s="32"/>
      <c r="H16" s="32"/>
      <c r="I16" s="32"/>
      <c r="J16" s="16">
        <f>'[1]3_A. PH bevétel'!G54</f>
        <v>264</v>
      </c>
      <c r="K16" s="16">
        <f>'[1]3_A. PH bevétel'!H54</f>
        <v>100</v>
      </c>
      <c r="L16" s="16">
        <f>'[1]3_A. PH bevétel'!J54</f>
        <v>256.862</v>
      </c>
      <c r="M16" s="16">
        <f>'[1]3_A. PH bevétel'!K54</f>
        <v>30.95</v>
      </c>
      <c r="N16" s="16"/>
      <c r="O16" s="31" t="s">
        <v>87</v>
      </c>
      <c r="P16" s="420" t="s">
        <v>156</v>
      </c>
      <c r="Q16" s="420"/>
      <c r="R16" s="420"/>
      <c r="S16" s="420"/>
      <c r="T16" s="420"/>
      <c r="U16" s="32"/>
      <c r="V16" s="32"/>
      <c r="W16" s="32"/>
      <c r="X16" s="36"/>
      <c r="Y16" s="36"/>
    </row>
    <row r="17" spans="1:25" s="18" customFormat="1" ht="93" customHeight="1">
      <c r="A17" s="31" t="s">
        <v>89</v>
      </c>
      <c r="B17" s="384" t="s">
        <v>351</v>
      </c>
      <c r="C17" s="385" t="s">
        <v>351</v>
      </c>
      <c r="D17" s="32"/>
      <c r="E17" s="32"/>
      <c r="F17" s="32"/>
      <c r="G17" s="32"/>
      <c r="H17" s="32"/>
      <c r="I17" s="32"/>
      <c r="J17" s="16">
        <f>'[1]3_A. PH bevétel'!G60</f>
        <v>0</v>
      </c>
      <c r="K17" s="16">
        <f>'[1]3_A. PH bevétel'!H60</f>
        <v>2966</v>
      </c>
      <c r="L17" s="16">
        <f>'[1]3_A. PH bevétel'!J60</f>
        <v>0</v>
      </c>
      <c r="M17" s="16">
        <f>'[1]3_A. PH bevétel'!K60</f>
        <v>0</v>
      </c>
      <c r="N17" s="16"/>
      <c r="O17" s="31" t="s">
        <v>89</v>
      </c>
      <c r="P17" s="420" t="s">
        <v>137</v>
      </c>
      <c r="Q17" s="420"/>
      <c r="R17" s="420"/>
      <c r="S17" s="420"/>
      <c r="T17" s="420"/>
      <c r="U17" s="32"/>
      <c r="V17" s="32"/>
      <c r="W17" s="32"/>
      <c r="X17" s="36"/>
      <c r="Y17" s="36"/>
    </row>
    <row r="18" spans="1:27" s="18" customFormat="1" ht="96" customHeight="1">
      <c r="A18" s="31" t="s">
        <v>138</v>
      </c>
      <c r="B18" s="384" t="s">
        <v>386</v>
      </c>
      <c r="C18" s="385" t="s">
        <v>386</v>
      </c>
      <c r="D18" s="32"/>
      <c r="E18" s="32"/>
      <c r="F18" s="32"/>
      <c r="G18" s="32"/>
      <c r="H18" s="32"/>
      <c r="I18" s="32"/>
      <c r="J18" s="16">
        <f>'[1]3_A. PH bevétel'!G63</f>
        <v>4160</v>
      </c>
      <c r="K18" s="16">
        <f>'[1]3_A. PH bevétel'!H63</f>
        <v>0</v>
      </c>
      <c r="L18" s="16">
        <f>'[1]3_A. PH bevétel'!J63</f>
        <v>4022.312</v>
      </c>
      <c r="M18" s="16">
        <f>'[1]3_A. PH bevétel'!K63</f>
        <v>0</v>
      </c>
      <c r="N18" s="16"/>
      <c r="O18" s="31" t="s">
        <v>91</v>
      </c>
      <c r="P18" s="420" t="s">
        <v>139</v>
      </c>
      <c r="Q18" s="420"/>
      <c r="R18" s="420"/>
      <c r="S18" s="420"/>
      <c r="T18" s="420"/>
      <c r="U18" s="32"/>
      <c r="V18" s="32"/>
      <c r="W18" s="32"/>
      <c r="X18" s="32"/>
      <c r="Y18" s="32"/>
      <c r="Z18" s="58"/>
      <c r="AA18" s="20"/>
    </row>
    <row r="19" spans="1:25" s="18" customFormat="1" ht="61.5">
      <c r="A19" s="31" t="s">
        <v>353</v>
      </c>
      <c r="B19" s="384" t="s">
        <v>354</v>
      </c>
      <c r="C19" s="385" t="s">
        <v>354</v>
      </c>
      <c r="D19" s="34"/>
      <c r="E19" s="34"/>
      <c r="F19" s="55"/>
      <c r="G19" s="55"/>
      <c r="H19" s="34"/>
      <c r="I19" s="34"/>
      <c r="J19" s="428"/>
      <c r="K19" s="428"/>
      <c r="L19" s="428"/>
      <c r="M19" s="428"/>
      <c r="N19" s="21"/>
      <c r="O19" s="429" t="s">
        <v>140</v>
      </c>
      <c r="P19" s="430"/>
      <c r="Q19" s="430"/>
      <c r="R19" s="430"/>
      <c r="S19" s="430"/>
      <c r="T19" s="430"/>
      <c r="U19" s="32"/>
      <c r="V19" s="32"/>
      <c r="W19" s="32"/>
      <c r="X19" s="37"/>
      <c r="Y19" s="37"/>
    </row>
    <row r="20" spans="1:25" s="18" customFormat="1" ht="61.5">
      <c r="A20" s="31" t="s">
        <v>355</v>
      </c>
      <c r="B20" s="384" t="s">
        <v>356</v>
      </c>
      <c r="C20" s="385" t="s">
        <v>356</v>
      </c>
      <c r="D20" s="34"/>
      <c r="E20" s="34"/>
      <c r="F20" s="55"/>
      <c r="G20" s="55"/>
      <c r="H20" s="34"/>
      <c r="I20" s="34"/>
      <c r="J20" s="428"/>
      <c r="K20" s="428"/>
      <c r="L20" s="428"/>
      <c r="M20" s="428"/>
      <c r="N20" s="21"/>
      <c r="O20" s="429" t="s">
        <v>141</v>
      </c>
      <c r="P20" s="430"/>
      <c r="Q20" s="430"/>
      <c r="R20" s="430"/>
      <c r="S20" s="430"/>
      <c r="T20" s="430"/>
      <c r="U20" s="32"/>
      <c r="V20" s="32"/>
      <c r="W20" s="32"/>
      <c r="X20" s="37"/>
      <c r="Y20" s="37"/>
    </row>
    <row r="21" spans="1:25" s="18" customFormat="1" ht="61.5">
      <c r="A21" s="31"/>
      <c r="B21" s="46"/>
      <c r="C21" s="46"/>
      <c r="D21" s="34"/>
      <c r="E21" s="34"/>
      <c r="F21" s="55"/>
      <c r="G21" s="55"/>
      <c r="H21" s="34"/>
      <c r="I21" s="34"/>
      <c r="J21" s="21"/>
      <c r="K21" s="21"/>
      <c r="L21" s="21"/>
      <c r="M21" s="21"/>
      <c r="N21" s="100"/>
      <c r="O21" s="432" t="s">
        <v>341</v>
      </c>
      <c r="P21" s="433"/>
      <c r="Q21" s="433"/>
      <c r="R21" s="433"/>
      <c r="S21" s="433"/>
      <c r="T21" s="434"/>
      <c r="U21" s="32"/>
      <c r="V21" s="32"/>
      <c r="W21" s="32"/>
      <c r="X21" s="37"/>
      <c r="Y21" s="37"/>
    </row>
    <row r="22" spans="1:25" s="18" customFormat="1" ht="61.5">
      <c r="A22" s="31"/>
      <c r="B22" s="46"/>
      <c r="C22" s="46"/>
      <c r="D22" s="34"/>
      <c r="E22" s="34"/>
      <c r="F22" s="55"/>
      <c r="G22" s="55"/>
      <c r="H22" s="34"/>
      <c r="I22" s="34"/>
      <c r="J22" s="21"/>
      <c r="K22" s="21"/>
      <c r="L22" s="21"/>
      <c r="M22" s="21"/>
      <c r="N22" s="100"/>
      <c r="O22" s="432" t="s">
        <v>160</v>
      </c>
      <c r="P22" s="435"/>
      <c r="Q22" s="435"/>
      <c r="R22" s="435"/>
      <c r="S22" s="435"/>
      <c r="T22" s="436"/>
      <c r="U22" s="32"/>
      <c r="V22" s="32"/>
      <c r="W22" s="32"/>
      <c r="X22" s="37"/>
      <c r="Y22" s="37"/>
    </row>
    <row r="23" spans="1:25" s="18" customFormat="1" ht="61.5">
      <c r="A23" s="31"/>
      <c r="B23" s="46"/>
      <c r="C23" s="46"/>
      <c r="D23" s="34"/>
      <c r="E23" s="34"/>
      <c r="F23" s="55"/>
      <c r="G23" s="55"/>
      <c r="H23" s="34"/>
      <c r="I23" s="34"/>
      <c r="J23" s="21"/>
      <c r="K23" s="21"/>
      <c r="L23" s="21"/>
      <c r="M23" s="21"/>
      <c r="N23" s="100"/>
      <c r="O23" s="432" t="s">
        <v>340</v>
      </c>
      <c r="P23" s="435"/>
      <c r="Q23" s="435"/>
      <c r="R23" s="435"/>
      <c r="S23" s="435"/>
      <c r="T23" s="436"/>
      <c r="U23" s="32"/>
      <c r="V23" s="32"/>
      <c r="W23" s="32"/>
      <c r="X23" s="37"/>
      <c r="Y23" s="37"/>
    </row>
    <row r="24" spans="1:25" s="18" customFormat="1" ht="61.5">
      <c r="A24" s="31"/>
      <c r="B24" s="22"/>
      <c r="C24" s="22"/>
      <c r="D24" s="34"/>
      <c r="E24" s="34"/>
      <c r="F24" s="55"/>
      <c r="G24" s="55"/>
      <c r="H24" s="34"/>
      <c r="I24" s="34"/>
      <c r="J24" s="21"/>
      <c r="K24" s="21"/>
      <c r="L24" s="21"/>
      <c r="M24" s="21"/>
      <c r="N24" s="21"/>
      <c r="O24" s="432" t="s">
        <v>278</v>
      </c>
      <c r="P24" s="435"/>
      <c r="Q24" s="435"/>
      <c r="R24" s="435"/>
      <c r="S24" s="435"/>
      <c r="T24" s="436"/>
      <c r="U24" s="37"/>
      <c r="V24" s="54"/>
      <c r="W24" s="37"/>
      <c r="X24" s="38"/>
      <c r="Y24" s="37"/>
    </row>
    <row r="25" spans="1:26" s="24" customFormat="1" ht="120.75" customHeight="1">
      <c r="A25" s="424" t="s">
        <v>157</v>
      </c>
      <c r="B25" s="425"/>
      <c r="C25" s="426"/>
      <c r="D25" s="35">
        <v>0</v>
      </c>
      <c r="E25" s="35">
        <v>0</v>
      </c>
      <c r="F25" s="35">
        <v>0</v>
      </c>
      <c r="G25" s="35">
        <v>0</v>
      </c>
      <c r="H25" s="35">
        <v>1665</v>
      </c>
      <c r="I25" s="35">
        <v>0</v>
      </c>
      <c r="J25" s="23">
        <f>SUM(J11:J18)</f>
        <v>238628</v>
      </c>
      <c r="K25" s="23">
        <f>SUM(K11:K18)</f>
        <v>535308</v>
      </c>
      <c r="L25" s="23">
        <f>SUM(L11:L18)</f>
        <v>191377.228</v>
      </c>
      <c r="M25" s="23">
        <f>SUM(M11:M18)</f>
        <v>24915.378</v>
      </c>
      <c r="N25" s="23"/>
      <c r="O25" s="427" t="s">
        <v>143</v>
      </c>
      <c r="P25" s="427"/>
      <c r="Q25" s="427"/>
      <c r="R25" s="427"/>
      <c r="S25" s="427"/>
      <c r="T25" s="427"/>
      <c r="U25" s="431">
        <v>0</v>
      </c>
      <c r="V25" s="431">
        <v>0</v>
      </c>
      <c r="W25" s="431">
        <v>34752</v>
      </c>
      <c r="X25" s="431"/>
      <c r="Y25" s="431"/>
      <c r="Z25" s="367"/>
    </row>
    <row r="26" spans="1:27" ht="137.25" customHeight="1">
      <c r="A26" s="438" t="s">
        <v>154</v>
      </c>
      <c r="B26" s="438"/>
      <c r="C26" s="438"/>
      <c r="D26" s="431">
        <v>0</v>
      </c>
      <c r="E26" s="431"/>
      <c r="F26" s="431">
        <v>0</v>
      </c>
      <c r="G26" s="431"/>
      <c r="H26" s="431">
        <v>1665</v>
      </c>
      <c r="I26" s="431"/>
      <c r="J26" s="439">
        <f>J25+K25</f>
        <v>773936</v>
      </c>
      <c r="K26" s="439"/>
      <c r="L26" s="439">
        <f>L25+M25</f>
        <v>216292.606</v>
      </c>
      <c r="M26" s="439"/>
      <c r="N26" s="62"/>
      <c r="O26" s="427"/>
      <c r="P26" s="427"/>
      <c r="Q26" s="427"/>
      <c r="R26" s="427"/>
      <c r="S26" s="427"/>
      <c r="T26" s="427"/>
      <c r="U26" s="431"/>
      <c r="V26" s="431"/>
      <c r="W26" s="431"/>
      <c r="X26" s="431"/>
      <c r="Y26" s="431"/>
      <c r="Z26" s="27"/>
      <c r="AA26" s="25"/>
    </row>
    <row r="27" spans="1:26" s="41" customFormat="1" ht="117.75" customHeight="1">
      <c r="A27" s="441" t="s">
        <v>158</v>
      </c>
      <c r="B27" s="442"/>
      <c r="C27" s="443"/>
      <c r="D27" s="39"/>
      <c r="E27" s="44"/>
      <c r="F27" s="56"/>
      <c r="G27" s="39"/>
      <c r="H27" s="39">
        <v>33087</v>
      </c>
      <c r="I27" s="39"/>
      <c r="J27" s="437"/>
      <c r="K27" s="437"/>
      <c r="L27" s="437"/>
      <c r="M27" s="437"/>
      <c r="N27" s="60"/>
      <c r="O27" s="444" t="s">
        <v>144</v>
      </c>
      <c r="P27" s="444"/>
      <c r="Q27" s="444"/>
      <c r="R27" s="444"/>
      <c r="S27" s="444"/>
      <c r="T27" s="444"/>
      <c r="U27" s="39"/>
      <c r="V27" s="39"/>
      <c r="W27" s="39"/>
      <c r="X27" s="39"/>
      <c r="Y27" s="39"/>
      <c r="Z27" s="40"/>
    </row>
    <row r="28" spans="1:26" s="41" customFormat="1" ht="94.5" customHeight="1">
      <c r="A28" s="445" t="s">
        <v>146</v>
      </c>
      <c r="B28" s="446"/>
      <c r="C28" s="447"/>
      <c r="D28" s="448"/>
      <c r="E28" s="449"/>
      <c r="F28" s="450"/>
      <c r="G28" s="450"/>
      <c r="H28" s="450">
        <v>33087</v>
      </c>
      <c r="I28" s="450"/>
      <c r="J28" s="437">
        <f>X28-K25</f>
        <v>-535308</v>
      </c>
      <c r="K28" s="437"/>
      <c r="L28" s="437">
        <f>Z28-M25</f>
        <v>-24915.378</v>
      </c>
      <c r="M28" s="437"/>
      <c r="N28" s="60"/>
      <c r="O28" s="444" t="s">
        <v>145</v>
      </c>
      <c r="P28" s="444"/>
      <c r="Q28" s="444"/>
      <c r="R28" s="444"/>
      <c r="S28" s="444"/>
      <c r="T28" s="444"/>
      <c r="U28" s="39"/>
      <c r="V28" s="39"/>
      <c r="W28" s="39"/>
      <c r="X28" s="39"/>
      <c r="Y28" s="39"/>
      <c r="Z28" s="40"/>
    </row>
    <row r="29" spans="1:26" s="41" customFormat="1" ht="123" customHeight="1">
      <c r="A29" s="445"/>
      <c r="B29" s="446"/>
      <c r="C29" s="447"/>
      <c r="D29" s="450"/>
      <c r="E29" s="450"/>
      <c r="F29" s="450"/>
      <c r="G29" s="450"/>
      <c r="H29" s="450"/>
      <c r="I29" s="450"/>
      <c r="J29" s="437">
        <f>J27+J28</f>
        <v>-535308</v>
      </c>
      <c r="K29" s="437"/>
      <c r="L29" s="437">
        <f>L27+L28</f>
        <v>-24915.378</v>
      </c>
      <c r="M29" s="437"/>
      <c r="N29" s="60"/>
      <c r="O29" s="440"/>
      <c r="P29" s="440"/>
      <c r="Q29" s="440"/>
      <c r="R29" s="440"/>
      <c r="S29" s="440"/>
      <c r="T29" s="440"/>
      <c r="U29" s="42"/>
      <c r="V29" s="42"/>
      <c r="W29" s="42"/>
      <c r="X29" s="42"/>
      <c r="Y29" s="42"/>
      <c r="Z29" s="40"/>
    </row>
    <row r="30" spans="1:26" s="41" customFormat="1" ht="60.75">
      <c r="A30" s="451" t="s">
        <v>142</v>
      </c>
      <c r="B30" s="451"/>
      <c r="C30" s="451"/>
      <c r="D30" s="450"/>
      <c r="E30" s="450"/>
      <c r="F30" s="450"/>
      <c r="G30" s="450"/>
      <c r="H30" s="437"/>
      <c r="I30" s="437"/>
      <c r="J30" s="437"/>
      <c r="K30" s="437"/>
      <c r="L30" s="437"/>
      <c r="M30" s="437"/>
      <c r="N30" s="60"/>
      <c r="O30" s="440"/>
      <c r="P30" s="440"/>
      <c r="Q30" s="440"/>
      <c r="R30" s="440"/>
      <c r="S30" s="440"/>
      <c r="T30" s="440"/>
      <c r="U30" s="43"/>
      <c r="V30" s="39"/>
      <c r="W30" s="39"/>
      <c r="X30" s="44"/>
      <c r="Y30" s="45"/>
      <c r="Z30" s="40"/>
    </row>
    <row r="31" spans="1:26" s="41" customFormat="1" ht="60.75">
      <c r="A31" s="451" t="s">
        <v>147</v>
      </c>
      <c r="B31" s="451"/>
      <c r="C31" s="451"/>
      <c r="D31" s="450"/>
      <c r="E31" s="450"/>
      <c r="F31" s="450"/>
      <c r="G31" s="450"/>
      <c r="H31" s="437"/>
      <c r="I31" s="437"/>
      <c r="J31" s="437"/>
      <c r="K31" s="437"/>
      <c r="L31" s="437"/>
      <c r="M31" s="437"/>
      <c r="N31" s="60"/>
      <c r="O31" s="440"/>
      <c r="P31" s="440"/>
      <c r="Q31" s="440"/>
      <c r="R31" s="440"/>
      <c r="S31" s="440"/>
      <c r="T31" s="440"/>
      <c r="U31" s="43"/>
      <c r="V31" s="52"/>
      <c r="W31" s="39"/>
      <c r="X31" s="450"/>
      <c r="Y31" s="450"/>
      <c r="Z31" s="40"/>
    </row>
    <row r="32" spans="1:26" s="41" customFormat="1" ht="84.75" customHeight="1">
      <c r="A32" s="451" t="s">
        <v>148</v>
      </c>
      <c r="B32" s="451"/>
      <c r="C32" s="451"/>
      <c r="D32" s="450"/>
      <c r="E32" s="450"/>
      <c r="F32" s="450"/>
      <c r="G32" s="450"/>
      <c r="H32" s="437"/>
      <c r="I32" s="437"/>
      <c r="J32" s="437"/>
      <c r="K32" s="437"/>
      <c r="L32" s="437"/>
      <c r="M32" s="437"/>
      <c r="N32" s="60"/>
      <c r="O32" s="440"/>
      <c r="P32" s="440"/>
      <c r="Q32" s="440"/>
      <c r="R32" s="440"/>
      <c r="S32" s="440"/>
      <c r="T32" s="440"/>
      <c r="U32" s="43"/>
      <c r="V32" s="39"/>
      <c r="W32" s="39"/>
      <c r="X32" s="44"/>
      <c r="Y32" s="45"/>
      <c r="Z32" s="40"/>
    </row>
    <row r="33" spans="1:3" ht="33">
      <c r="A33" s="26"/>
      <c r="B33" s="26"/>
      <c r="C33" s="25"/>
    </row>
    <row r="34" spans="1:3" ht="33">
      <c r="A34" s="26"/>
      <c r="B34" s="26"/>
      <c r="C34" s="25"/>
    </row>
    <row r="35" spans="1:22" ht="139.5" customHeight="1">
      <c r="A35" s="26"/>
      <c r="B35" s="476" t="s">
        <v>569</v>
      </c>
      <c r="C35" s="476"/>
      <c r="D35" s="476"/>
      <c r="E35" s="476"/>
      <c r="F35" s="476"/>
      <c r="G35" s="476"/>
      <c r="H35" s="476"/>
      <c r="U35" s="58"/>
      <c r="V35" s="58"/>
    </row>
    <row r="36" spans="1:3" ht="33">
      <c r="A36" s="26"/>
      <c r="B36" s="26"/>
      <c r="C36" s="25"/>
    </row>
    <row r="37" spans="1:3" ht="33">
      <c r="A37" s="26"/>
      <c r="B37" s="26"/>
      <c r="C37" s="25"/>
    </row>
    <row r="38" spans="1:3" ht="33">
      <c r="A38" s="26"/>
      <c r="B38" s="26"/>
      <c r="C38" s="25"/>
    </row>
    <row r="39" spans="1:3" ht="33">
      <c r="A39" s="26"/>
      <c r="B39" s="26"/>
      <c r="C39" s="25"/>
    </row>
    <row r="40" spans="1:3" ht="33">
      <c r="A40" s="26"/>
      <c r="B40" s="26"/>
      <c r="C40" s="25"/>
    </row>
    <row r="41" spans="1:3" ht="33">
      <c r="A41" s="26"/>
      <c r="B41" s="26"/>
      <c r="C41" s="25"/>
    </row>
    <row r="42" spans="1:3" ht="33">
      <c r="A42" s="26"/>
      <c r="B42" s="26"/>
      <c r="C42" s="25"/>
    </row>
    <row r="43" spans="1:3" ht="33">
      <c r="A43" s="26"/>
      <c r="B43" s="26"/>
      <c r="C43" s="25"/>
    </row>
    <row r="44" spans="1:3" ht="33">
      <c r="A44" s="26"/>
      <c r="B44" s="26"/>
      <c r="C44" s="25"/>
    </row>
    <row r="45" spans="1:3" ht="33">
      <c r="A45" s="26"/>
      <c r="B45" s="26"/>
      <c r="C45" s="25"/>
    </row>
    <row r="46" spans="1:3" ht="33">
      <c r="A46" s="26"/>
      <c r="B46" s="26"/>
      <c r="C46" s="25"/>
    </row>
    <row r="47" spans="1:3" ht="33">
      <c r="A47" s="26"/>
      <c r="B47" s="26"/>
      <c r="C47" s="25"/>
    </row>
    <row r="48" spans="1:3" ht="33">
      <c r="A48" s="26"/>
      <c r="B48" s="26"/>
      <c r="C48" s="25"/>
    </row>
    <row r="49" spans="1:3" ht="33">
      <c r="A49" s="26"/>
      <c r="B49" s="26"/>
      <c r="C49" s="25"/>
    </row>
    <row r="50" spans="1:27" s="27" customFormat="1" ht="33">
      <c r="A50" s="26"/>
      <c r="B50" s="26"/>
      <c r="C50" s="25"/>
      <c r="F50" s="57"/>
      <c r="G50" s="57"/>
      <c r="O50" s="13"/>
      <c r="P50" s="13"/>
      <c r="U50" s="13"/>
      <c r="V50" s="53"/>
      <c r="W50" s="13"/>
      <c r="X50" s="13"/>
      <c r="Y50" s="13"/>
      <c r="Z50" s="13"/>
      <c r="AA50" s="13"/>
    </row>
    <row r="51" spans="1:27" s="27" customFormat="1" ht="33">
      <c r="A51" s="26"/>
      <c r="B51" s="26"/>
      <c r="C51" s="25"/>
      <c r="F51" s="57"/>
      <c r="G51" s="57"/>
      <c r="O51" s="13"/>
      <c r="P51" s="13"/>
      <c r="U51" s="13"/>
      <c r="V51" s="53"/>
      <c r="W51" s="13"/>
      <c r="X51" s="13"/>
      <c r="Y51" s="13"/>
      <c r="Z51" s="13"/>
      <c r="AA51" s="13"/>
    </row>
    <row r="52" spans="1:27" s="27" customFormat="1" ht="33">
      <c r="A52" s="26"/>
      <c r="B52" s="26"/>
      <c r="C52" s="25"/>
      <c r="F52" s="57"/>
      <c r="G52" s="57"/>
      <c r="O52" s="13"/>
      <c r="P52" s="13"/>
      <c r="U52" s="13"/>
      <c r="V52" s="53"/>
      <c r="W52" s="13"/>
      <c r="X52" s="13"/>
      <c r="Y52" s="13"/>
      <c r="Z52" s="13"/>
      <c r="AA52" s="13"/>
    </row>
    <row r="53" spans="1:27" s="27" customFormat="1" ht="33">
      <c r="A53" s="26"/>
      <c r="B53" s="26"/>
      <c r="C53" s="25"/>
      <c r="F53" s="57"/>
      <c r="G53" s="57"/>
      <c r="O53" s="13"/>
      <c r="P53" s="13"/>
      <c r="U53" s="13"/>
      <c r="V53" s="53"/>
      <c r="W53" s="13"/>
      <c r="X53" s="13"/>
      <c r="Y53" s="13"/>
      <c r="Z53" s="13"/>
      <c r="AA53" s="13"/>
    </row>
    <row r="54" spans="1:27" s="27" customFormat="1" ht="33">
      <c r="A54" s="26"/>
      <c r="B54" s="26"/>
      <c r="C54" s="25"/>
      <c r="F54" s="57"/>
      <c r="G54" s="57"/>
      <c r="O54" s="13"/>
      <c r="P54" s="13"/>
      <c r="U54" s="13"/>
      <c r="V54" s="53"/>
      <c r="W54" s="13"/>
      <c r="X54" s="13"/>
      <c r="Y54" s="13"/>
      <c r="Z54" s="13"/>
      <c r="AA54" s="13"/>
    </row>
    <row r="55" spans="1:27" s="27" customFormat="1" ht="33">
      <c r="A55" s="26"/>
      <c r="B55" s="26"/>
      <c r="C55" s="25"/>
      <c r="F55" s="57"/>
      <c r="G55" s="57"/>
      <c r="O55" s="13"/>
      <c r="P55" s="13"/>
      <c r="U55" s="13"/>
      <c r="V55" s="53"/>
      <c r="W55" s="13"/>
      <c r="X55" s="13"/>
      <c r="Y55" s="13"/>
      <c r="Z55" s="13"/>
      <c r="AA55" s="13"/>
    </row>
    <row r="56" spans="1:27" s="27" customFormat="1" ht="33">
      <c r="A56" s="26"/>
      <c r="B56" s="26"/>
      <c r="C56" s="25"/>
      <c r="F56" s="57"/>
      <c r="G56" s="57"/>
      <c r="O56" s="13"/>
      <c r="P56" s="13"/>
      <c r="U56" s="13"/>
      <c r="V56" s="53"/>
      <c r="W56" s="13"/>
      <c r="X56" s="13"/>
      <c r="Y56" s="13"/>
      <c r="Z56" s="13"/>
      <c r="AA56" s="13"/>
    </row>
    <row r="57" spans="1:27" s="27" customFormat="1" ht="33">
      <c r="A57" s="26"/>
      <c r="B57" s="26"/>
      <c r="C57" s="25"/>
      <c r="F57" s="57"/>
      <c r="G57" s="57"/>
      <c r="O57" s="13"/>
      <c r="P57" s="13"/>
      <c r="U57" s="13"/>
      <c r="V57" s="53"/>
      <c r="W57" s="13"/>
      <c r="X57" s="13"/>
      <c r="Y57" s="13"/>
      <c r="Z57" s="13"/>
      <c r="AA57" s="13"/>
    </row>
    <row r="58" spans="1:27" s="27" customFormat="1" ht="33">
      <c r="A58" s="26"/>
      <c r="B58" s="26"/>
      <c r="C58" s="25"/>
      <c r="F58" s="57"/>
      <c r="G58" s="57"/>
      <c r="O58" s="13"/>
      <c r="P58" s="13"/>
      <c r="U58" s="13"/>
      <c r="V58" s="53"/>
      <c r="W58" s="13"/>
      <c r="X58" s="13"/>
      <c r="Y58" s="13"/>
      <c r="Z58" s="13"/>
      <c r="AA58" s="13"/>
    </row>
    <row r="59" spans="1:27" s="27" customFormat="1" ht="33">
      <c r="A59" s="26"/>
      <c r="B59" s="26"/>
      <c r="C59" s="25"/>
      <c r="F59" s="57"/>
      <c r="G59" s="57"/>
      <c r="O59" s="13"/>
      <c r="P59" s="13"/>
      <c r="U59" s="13"/>
      <c r="V59" s="53"/>
      <c r="W59" s="13"/>
      <c r="X59" s="13"/>
      <c r="Y59" s="13"/>
      <c r="Z59" s="13"/>
      <c r="AA59" s="13"/>
    </row>
    <row r="60" spans="1:27" s="27" customFormat="1" ht="33">
      <c r="A60" s="26"/>
      <c r="B60" s="26"/>
      <c r="C60" s="25"/>
      <c r="F60" s="57"/>
      <c r="G60" s="57"/>
      <c r="O60" s="13"/>
      <c r="P60" s="13"/>
      <c r="U60" s="13"/>
      <c r="V60" s="53"/>
      <c r="W60" s="13"/>
      <c r="X60" s="13"/>
      <c r="Y60" s="13"/>
      <c r="Z60" s="13"/>
      <c r="AA60" s="13"/>
    </row>
    <row r="61" spans="1:27" s="27" customFormat="1" ht="33">
      <c r="A61" s="26"/>
      <c r="B61" s="26"/>
      <c r="C61" s="25"/>
      <c r="F61" s="57"/>
      <c r="G61" s="57"/>
      <c r="O61" s="13"/>
      <c r="P61" s="13"/>
      <c r="U61" s="13"/>
      <c r="V61" s="53"/>
      <c r="W61" s="13"/>
      <c r="X61" s="13"/>
      <c r="Y61" s="13"/>
      <c r="Z61" s="13"/>
      <c r="AA61" s="13"/>
    </row>
    <row r="62" spans="1:27" s="27" customFormat="1" ht="33">
      <c r="A62" s="26"/>
      <c r="B62" s="26"/>
      <c r="C62" s="25"/>
      <c r="F62" s="57"/>
      <c r="G62" s="57"/>
      <c r="O62" s="13"/>
      <c r="P62" s="13"/>
      <c r="U62" s="13"/>
      <c r="V62" s="53"/>
      <c r="W62" s="13"/>
      <c r="X62" s="13"/>
      <c r="Y62" s="13"/>
      <c r="Z62" s="13"/>
      <c r="AA62" s="13"/>
    </row>
    <row r="63" spans="1:27" s="27" customFormat="1" ht="33">
      <c r="A63" s="26"/>
      <c r="B63" s="26"/>
      <c r="C63" s="25"/>
      <c r="F63" s="57"/>
      <c r="G63" s="57"/>
      <c r="O63" s="13"/>
      <c r="P63" s="13"/>
      <c r="U63" s="13"/>
      <c r="V63" s="53"/>
      <c r="W63" s="13"/>
      <c r="X63" s="13"/>
      <c r="Y63" s="13"/>
      <c r="Z63" s="13"/>
      <c r="AA63" s="13"/>
    </row>
    <row r="64" spans="1:27" s="27" customFormat="1" ht="33">
      <c r="A64" s="26"/>
      <c r="B64" s="26"/>
      <c r="C64" s="25"/>
      <c r="F64" s="57"/>
      <c r="G64" s="57"/>
      <c r="O64" s="13"/>
      <c r="P64" s="13"/>
      <c r="U64" s="13"/>
      <c r="V64" s="53"/>
      <c r="W64" s="13"/>
      <c r="X64" s="13"/>
      <c r="Y64" s="13"/>
      <c r="Z64" s="13"/>
      <c r="AA64" s="13"/>
    </row>
    <row r="65" spans="1:27" s="27" customFormat="1" ht="33">
      <c r="A65" s="26"/>
      <c r="B65" s="26"/>
      <c r="C65" s="25"/>
      <c r="F65" s="57"/>
      <c r="G65" s="57"/>
      <c r="O65" s="13"/>
      <c r="P65" s="13"/>
      <c r="U65" s="13"/>
      <c r="V65" s="53"/>
      <c r="W65" s="13"/>
      <c r="X65" s="13"/>
      <c r="Y65" s="13"/>
      <c r="Z65" s="13"/>
      <c r="AA65" s="13"/>
    </row>
    <row r="66" spans="1:27" s="27" customFormat="1" ht="33">
      <c r="A66" s="26"/>
      <c r="B66" s="26"/>
      <c r="C66" s="25"/>
      <c r="F66" s="57"/>
      <c r="G66" s="57"/>
      <c r="O66" s="13"/>
      <c r="P66" s="13"/>
      <c r="U66" s="13"/>
      <c r="V66" s="53"/>
      <c r="W66" s="13"/>
      <c r="X66" s="13"/>
      <c r="Y66" s="13"/>
      <c r="Z66" s="13"/>
      <c r="AA66" s="13"/>
    </row>
    <row r="67" spans="1:27" s="27" customFormat="1" ht="33">
      <c r="A67" s="26"/>
      <c r="B67" s="26"/>
      <c r="C67" s="25"/>
      <c r="F67" s="57"/>
      <c r="G67" s="57"/>
      <c r="O67" s="13"/>
      <c r="P67" s="13"/>
      <c r="U67" s="13"/>
      <c r="V67" s="53"/>
      <c r="W67" s="13"/>
      <c r="X67" s="13"/>
      <c r="Y67" s="13"/>
      <c r="Z67" s="13"/>
      <c r="AA67" s="13"/>
    </row>
    <row r="68" spans="1:27" s="27" customFormat="1" ht="33">
      <c r="A68" s="26"/>
      <c r="B68" s="26"/>
      <c r="C68" s="25"/>
      <c r="F68" s="57"/>
      <c r="G68" s="57"/>
      <c r="O68" s="13"/>
      <c r="P68" s="13"/>
      <c r="U68" s="13"/>
      <c r="V68" s="53"/>
      <c r="W68" s="13"/>
      <c r="X68" s="13"/>
      <c r="Y68" s="13"/>
      <c r="Z68" s="13"/>
      <c r="AA68" s="13"/>
    </row>
    <row r="69" spans="1:27" s="27" customFormat="1" ht="33">
      <c r="A69" s="26"/>
      <c r="B69" s="26"/>
      <c r="C69" s="25"/>
      <c r="F69" s="57"/>
      <c r="G69" s="57"/>
      <c r="O69" s="13"/>
      <c r="P69" s="13"/>
      <c r="U69" s="13"/>
      <c r="V69" s="53"/>
      <c r="W69" s="13"/>
      <c r="X69" s="13"/>
      <c r="Y69" s="13"/>
      <c r="Z69" s="13"/>
      <c r="AA69" s="13"/>
    </row>
    <row r="70" spans="1:27" s="27" customFormat="1" ht="33">
      <c r="A70" s="26"/>
      <c r="B70" s="26"/>
      <c r="C70" s="25"/>
      <c r="F70" s="57"/>
      <c r="G70" s="57"/>
      <c r="O70" s="13"/>
      <c r="P70" s="13"/>
      <c r="U70" s="13"/>
      <c r="V70" s="53"/>
      <c r="W70" s="13"/>
      <c r="X70" s="13"/>
      <c r="Y70" s="13"/>
      <c r="Z70" s="13"/>
      <c r="AA70" s="13"/>
    </row>
    <row r="71" spans="1:27" s="27" customFormat="1" ht="33">
      <c r="A71" s="26"/>
      <c r="B71" s="26"/>
      <c r="C71" s="25"/>
      <c r="F71" s="57"/>
      <c r="G71" s="57"/>
      <c r="O71" s="13"/>
      <c r="P71" s="13"/>
      <c r="U71" s="13"/>
      <c r="V71" s="53"/>
      <c r="W71" s="13"/>
      <c r="X71" s="13"/>
      <c r="Y71" s="13"/>
      <c r="Z71" s="13"/>
      <c r="AA71" s="13"/>
    </row>
    <row r="72" spans="1:27" s="27" customFormat="1" ht="33">
      <c r="A72" s="26"/>
      <c r="B72" s="26"/>
      <c r="C72" s="25"/>
      <c r="F72" s="57"/>
      <c r="G72" s="57"/>
      <c r="O72" s="13"/>
      <c r="P72" s="13"/>
      <c r="U72" s="13"/>
      <c r="V72" s="53"/>
      <c r="W72" s="13"/>
      <c r="X72" s="13"/>
      <c r="Y72" s="13"/>
      <c r="Z72" s="13"/>
      <c r="AA72" s="13"/>
    </row>
    <row r="73" spans="1:27" s="27" customFormat="1" ht="33">
      <c r="A73" s="26"/>
      <c r="B73" s="26"/>
      <c r="C73" s="25"/>
      <c r="F73" s="57"/>
      <c r="G73" s="57"/>
      <c r="O73" s="13"/>
      <c r="P73" s="13"/>
      <c r="U73" s="13"/>
      <c r="V73" s="53"/>
      <c r="W73" s="13"/>
      <c r="X73" s="13"/>
      <c r="Y73" s="13"/>
      <c r="Z73" s="13"/>
      <c r="AA73" s="13"/>
    </row>
    <row r="74" spans="1:27" s="27" customFormat="1" ht="33">
      <c r="A74" s="26"/>
      <c r="B74" s="26"/>
      <c r="C74" s="25"/>
      <c r="F74" s="57"/>
      <c r="G74" s="57"/>
      <c r="O74" s="13"/>
      <c r="P74" s="13"/>
      <c r="U74" s="13"/>
      <c r="V74" s="53"/>
      <c r="W74" s="13"/>
      <c r="X74" s="13"/>
      <c r="Y74" s="13"/>
      <c r="Z74" s="13"/>
      <c r="AA74" s="13"/>
    </row>
    <row r="75" spans="1:27" s="27" customFormat="1" ht="33">
      <c r="A75" s="26"/>
      <c r="B75" s="26"/>
      <c r="C75" s="25"/>
      <c r="F75" s="57"/>
      <c r="G75" s="57"/>
      <c r="O75" s="13"/>
      <c r="P75" s="13"/>
      <c r="U75" s="13"/>
      <c r="V75" s="53"/>
      <c r="W75" s="13"/>
      <c r="X75" s="13"/>
      <c r="Y75" s="13"/>
      <c r="Z75" s="13"/>
      <c r="AA75" s="13"/>
    </row>
    <row r="76" spans="1:27" s="27" customFormat="1" ht="33">
      <c r="A76" s="26"/>
      <c r="B76" s="26"/>
      <c r="C76" s="25"/>
      <c r="F76" s="57"/>
      <c r="G76" s="57"/>
      <c r="O76" s="13"/>
      <c r="P76" s="13"/>
      <c r="U76" s="13"/>
      <c r="V76" s="53"/>
      <c r="W76" s="13"/>
      <c r="X76" s="13"/>
      <c r="Y76" s="13"/>
      <c r="Z76" s="13"/>
      <c r="AA76" s="13"/>
    </row>
    <row r="77" spans="1:27" s="27" customFormat="1" ht="33">
      <c r="A77" s="26"/>
      <c r="B77" s="26"/>
      <c r="C77" s="25"/>
      <c r="F77" s="57"/>
      <c r="G77" s="57"/>
      <c r="O77" s="13"/>
      <c r="P77" s="13"/>
      <c r="U77" s="13"/>
      <c r="V77" s="53"/>
      <c r="W77" s="13"/>
      <c r="X77" s="13"/>
      <c r="Y77" s="13"/>
      <c r="Z77" s="13"/>
      <c r="AA77" s="13"/>
    </row>
    <row r="78" spans="1:27" s="27" customFormat="1" ht="33">
      <c r="A78" s="26"/>
      <c r="B78" s="26"/>
      <c r="C78" s="25"/>
      <c r="F78" s="57"/>
      <c r="G78" s="57"/>
      <c r="O78" s="13"/>
      <c r="P78" s="13"/>
      <c r="U78" s="13"/>
      <c r="V78" s="53"/>
      <c r="W78" s="13"/>
      <c r="X78" s="13"/>
      <c r="Y78" s="13"/>
      <c r="Z78" s="13"/>
      <c r="AA78" s="13"/>
    </row>
    <row r="79" spans="1:27" s="27" customFormat="1" ht="33">
      <c r="A79" s="26"/>
      <c r="B79" s="26"/>
      <c r="C79" s="25"/>
      <c r="F79" s="57"/>
      <c r="G79" s="57"/>
      <c r="O79" s="13"/>
      <c r="P79" s="13"/>
      <c r="U79" s="13"/>
      <c r="V79" s="53"/>
      <c r="W79" s="13"/>
      <c r="X79" s="13"/>
      <c r="Y79" s="13"/>
      <c r="Z79" s="13"/>
      <c r="AA79" s="13"/>
    </row>
    <row r="80" spans="1:27" s="27" customFormat="1" ht="33">
      <c r="A80" s="26"/>
      <c r="B80" s="26"/>
      <c r="C80" s="25"/>
      <c r="F80" s="57"/>
      <c r="G80" s="57"/>
      <c r="O80" s="13"/>
      <c r="P80" s="13"/>
      <c r="U80" s="13"/>
      <c r="V80" s="53"/>
      <c r="W80" s="13"/>
      <c r="X80" s="13"/>
      <c r="Y80" s="13"/>
      <c r="Z80" s="13"/>
      <c r="AA80" s="13"/>
    </row>
    <row r="81" spans="1:27" s="27" customFormat="1" ht="33">
      <c r="A81" s="26"/>
      <c r="B81" s="26"/>
      <c r="C81" s="25"/>
      <c r="F81" s="57"/>
      <c r="G81" s="57"/>
      <c r="O81" s="13"/>
      <c r="P81" s="13"/>
      <c r="U81" s="13"/>
      <c r="V81" s="53"/>
      <c r="W81" s="13"/>
      <c r="X81" s="13"/>
      <c r="Y81" s="13"/>
      <c r="Z81" s="13"/>
      <c r="AA81" s="13"/>
    </row>
    <row r="82" spans="1:27" s="27" customFormat="1" ht="33">
      <c r="A82" s="26"/>
      <c r="B82" s="26"/>
      <c r="C82" s="25"/>
      <c r="F82" s="57"/>
      <c r="G82" s="57"/>
      <c r="O82" s="13"/>
      <c r="P82" s="13"/>
      <c r="U82" s="13"/>
      <c r="V82" s="53"/>
      <c r="W82" s="13"/>
      <c r="X82" s="13"/>
      <c r="Y82" s="13"/>
      <c r="Z82" s="13"/>
      <c r="AA82" s="13"/>
    </row>
    <row r="83" spans="1:27" s="27" customFormat="1" ht="33">
      <c r="A83" s="26"/>
      <c r="B83" s="26"/>
      <c r="C83" s="25"/>
      <c r="F83" s="57"/>
      <c r="G83" s="57"/>
      <c r="O83" s="13"/>
      <c r="P83" s="13"/>
      <c r="U83" s="13"/>
      <c r="V83" s="53"/>
      <c r="W83" s="13"/>
      <c r="X83" s="13"/>
      <c r="Y83" s="13"/>
      <c r="Z83" s="13"/>
      <c r="AA83" s="13"/>
    </row>
    <row r="84" spans="1:27" s="27" customFormat="1" ht="33">
      <c r="A84" s="26"/>
      <c r="B84" s="26"/>
      <c r="C84" s="25"/>
      <c r="F84" s="57"/>
      <c r="G84" s="57"/>
      <c r="O84" s="13"/>
      <c r="P84" s="13"/>
      <c r="U84" s="13"/>
      <c r="V84" s="53"/>
      <c r="W84" s="13"/>
      <c r="X84" s="13"/>
      <c r="Y84" s="13"/>
      <c r="Z84" s="13"/>
      <c r="AA84" s="13"/>
    </row>
    <row r="85" spans="1:27" s="27" customFormat="1" ht="33">
      <c r="A85" s="26"/>
      <c r="B85" s="26"/>
      <c r="C85" s="25"/>
      <c r="F85" s="57"/>
      <c r="G85" s="57"/>
      <c r="O85" s="13"/>
      <c r="P85" s="13"/>
      <c r="U85" s="13"/>
      <c r="V85" s="53"/>
      <c r="W85" s="13"/>
      <c r="X85" s="13"/>
      <c r="Y85" s="13"/>
      <c r="Z85" s="13"/>
      <c r="AA85" s="13"/>
    </row>
    <row r="86" spans="1:27" s="27" customFormat="1" ht="33">
      <c r="A86" s="26"/>
      <c r="B86" s="26"/>
      <c r="C86" s="25"/>
      <c r="F86" s="57"/>
      <c r="G86" s="57"/>
      <c r="O86" s="13"/>
      <c r="P86" s="13"/>
      <c r="U86" s="13"/>
      <c r="V86" s="53"/>
      <c r="W86" s="13"/>
      <c r="X86" s="13"/>
      <c r="Y86" s="13"/>
      <c r="Z86" s="13"/>
      <c r="AA86" s="13"/>
    </row>
    <row r="87" spans="1:27" s="27" customFormat="1" ht="33">
      <c r="A87" s="26"/>
      <c r="B87" s="26"/>
      <c r="C87" s="25"/>
      <c r="F87" s="57"/>
      <c r="G87" s="57"/>
      <c r="O87" s="13"/>
      <c r="P87" s="13"/>
      <c r="U87" s="13"/>
      <c r="V87" s="53"/>
      <c r="W87" s="13"/>
      <c r="X87" s="13"/>
      <c r="Y87" s="13"/>
      <c r="Z87" s="13"/>
      <c r="AA87" s="13"/>
    </row>
    <row r="88" spans="1:27" s="27" customFormat="1" ht="33">
      <c r="A88" s="26"/>
      <c r="B88" s="26"/>
      <c r="C88" s="25"/>
      <c r="F88" s="57"/>
      <c r="G88" s="57"/>
      <c r="O88" s="13"/>
      <c r="P88" s="13"/>
      <c r="U88" s="13"/>
      <c r="V88" s="53"/>
      <c r="W88" s="13"/>
      <c r="X88" s="13"/>
      <c r="Y88" s="13"/>
      <c r="Z88" s="13"/>
      <c r="AA88" s="13"/>
    </row>
    <row r="89" spans="1:27" s="27" customFormat="1" ht="33">
      <c r="A89" s="26"/>
      <c r="B89" s="26"/>
      <c r="C89" s="25"/>
      <c r="F89" s="57"/>
      <c r="G89" s="57"/>
      <c r="O89" s="13"/>
      <c r="P89" s="13"/>
      <c r="U89" s="13"/>
      <c r="V89" s="53"/>
      <c r="W89" s="13"/>
      <c r="X89" s="13"/>
      <c r="Y89" s="13"/>
      <c r="Z89" s="13"/>
      <c r="AA89" s="13"/>
    </row>
    <row r="90" spans="1:27" s="27" customFormat="1" ht="33">
      <c r="A90" s="26"/>
      <c r="B90" s="26"/>
      <c r="C90" s="25"/>
      <c r="F90" s="57"/>
      <c r="G90" s="57"/>
      <c r="O90" s="13"/>
      <c r="P90" s="13"/>
      <c r="U90" s="13"/>
      <c r="V90" s="53"/>
      <c r="W90" s="13"/>
      <c r="X90" s="13"/>
      <c r="Y90" s="13"/>
      <c r="Z90" s="13"/>
      <c r="AA90" s="13"/>
    </row>
    <row r="91" spans="1:27" s="27" customFormat="1" ht="33">
      <c r="A91" s="26"/>
      <c r="B91" s="26"/>
      <c r="C91" s="25"/>
      <c r="F91" s="57"/>
      <c r="G91" s="57"/>
      <c r="O91" s="13"/>
      <c r="P91" s="13"/>
      <c r="U91" s="13"/>
      <c r="V91" s="53"/>
      <c r="W91" s="13"/>
      <c r="X91" s="13"/>
      <c r="Y91" s="13"/>
      <c r="Z91" s="13"/>
      <c r="AA91" s="13"/>
    </row>
    <row r="92" spans="1:27" s="27" customFormat="1" ht="33">
      <c r="A92" s="26"/>
      <c r="B92" s="26"/>
      <c r="C92" s="25"/>
      <c r="F92" s="57"/>
      <c r="G92" s="57"/>
      <c r="O92" s="13"/>
      <c r="P92" s="13"/>
      <c r="U92" s="13"/>
      <c r="V92" s="53"/>
      <c r="W92" s="13"/>
      <c r="X92" s="13"/>
      <c r="Y92" s="13"/>
      <c r="Z92" s="13"/>
      <c r="AA92" s="13"/>
    </row>
    <row r="93" spans="1:27" s="27" customFormat="1" ht="33">
      <c r="A93" s="26"/>
      <c r="B93" s="26"/>
      <c r="C93" s="25"/>
      <c r="F93" s="57"/>
      <c r="G93" s="57"/>
      <c r="O93" s="13"/>
      <c r="P93" s="13"/>
      <c r="U93" s="13"/>
      <c r="V93" s="53"/>
      <c r="W93" s="13"/>
      <c r="X93" s="13"/>
      <c r="Y93" s="13"/>
      <c r="Z93" s="13"/>
      <c r="AA93" s="13"/>
    </row>
    <row r="94" spans="1:27" s="27" customFormat="1" ht="33">
      <c r="A94" s="26"/>
      <c r="B94" s="26"/>
      <c r="C94" s="25"/>
      <c r="F94" s="57"/>
      <c r="G94" s="57"/>
      <c r="O94" s="13"/>
      <c r="P94" s="13"/>
      <c r="U94" s="13"/>
      <c r="V94" s="53"/>
      <c r="W94" s="13"/>
      <c r="X94" s="13"/>
      <c r="Y94" s="13"/>
      <c r="Z94" s="13"/>
      <c r="AA94" s="13"/>
    </row>
    <row r="95" spans="1:27" s="27" customFormat="1" ht="33">
      <c r="A95" s="26"/>
      <c r="B95" s="26"/>
      <c r="C95" s="25"/>
      <c r="F95" s="57"/>
      <c r="G95" s="57"/>
      <c r="O95" s="13"/>
      <c r="P95" s="13"/>
      <c r="U95" s="13"/>
      <c r="V95" s="53"/>
      <c r="W95" s="13"/>
      <c r="X95" s="13"/>
      <c r="Y95" s="13"/>
      <c r="Z95" s="13"/>
      <c r="AA95" s="13"/>
    </row>
    <row r="96" spans="1:27" s="27" customFormat="1" ht="33">
      <c r="A96" s="26"/>
      <c r="B96" s="26"/>
      <c r="C96" s="25"/>
      <c r="F96" s="57"/>
      <c r="G96" s="57"/>
      <c r="O96" s="13"/>
      <c r="P96" s="13"/>
      <c r="U96" s="13"/>
      <c r="V96" s="53"/>
      <c r="W96" s="13"/>
      <c r="X96" s="13"/>
      <c r="Y96" s="13"/>
      <c r="Z96" s="13"/>
      <c r="AA96" s="13"/>
    </row>
    <row r="97" spans="1:27" s="27" customFormat="1" ht="33">
      <c r="A97" s="26"/>
      <c r="B97" s="26"/>
      <c r="C97" s="25"/>
      <c r="F97" s="57"/>
      <c r="G97" s="57"/>
      <c r="O97" s="13"/>
      <c r="P97" s="13"/>
      <c r="U97" s="13"/>
      <c r="V97" s="53"/>
      <c r="W97" s="13"/>
      <c r="X97" s="13"/>
      <c r="Y97" s="13"/>
      <c r="Z97" s="13"/>
      <c r="AA97" s="13"/>
    </row>
    <row r="98" spans="1:27" s="27" customFormat="1" ht="33">
      <c r="A98" s="26"/>
      <c r="B98" s="26"/>
      <c r="C98" s="25"/>
      <c r="F98" s="57"/>
      <c r="G98" s="57"/>
      <c r="O98" s="13"/>
      <c r="P98" s="13"/>
      <c r="U98" s="13"/>
      <c r="V98" s="53"/>
      <c r="W98" s="13"/>
      <c r="X98" s="13"/>
      <c r="Y98" s="13"/>
      <c r="Z98" s="13"/>
      <c r="AA98" s="13"/>
    </row>
    <row r="99" spans="1:27" s="27" customFormat="1" ht="33">
      <c r="A99" s="26"/>
      <c r="B99" s="26"/>
      <c r="C99" s="25"/>
      <c r="F99" s="57"/>
      <c r="G99" s="57"/>
      <c r="O99" s="13"/>
      <c r="P99" s="13"/>
      <c r="U99" s="13"/>
      <c r="V99" s="53"/>
      <c r="W99" s="13"/>
      <c r="X99" s="13"/>
      <c r="Y99" s="13"/>
      <c r="Z99" s="13"/>
      <c r="AA99" s="13"/>
    </row>
    <row r="100" spans="1:27" s="27" customFormat="1" ht="33">
      <c r="A100" s="26"/>
      <c r="B100" s="26"/>
      <c r="C100" s="25"/>
      <c r="F100" s="57"/>
      <c r="G100" s="57"/>
      <c r="O100" s="13"/>
      <c r="P100" s="13"/>
      <c r="U100" s="13"/>
      <c r="V100" s="53"/>
      <c r="W100" s="13"/>
      <c r="X100" s="13"/>
      <c r="Y100" s="13"/>
      <c r="Z100" s="13"/>
      <c r="AA100" s="13"/>
    </row>
    <row r="101" spans="1:27" s="27" customFormat="1" ht="33">
      <c r="A101" s="26"/>
      <c r="B101" s="26"/>
      <c r="C101" s="25"/>
      <c r="F101" s="57"/>
      <c r="G101" s="57"/>
      <c r="O101" s="13"/>
      <c r="P101" s="13"/>
      <c r="U101" s="13"/>
      <c r="V101" s="53"/>
      <c r="W101" s="13"/>
      <c r="X101" s="13"/>
      <c r="Y101" s="13"/>
      <c r="Z101" s="13"/>
      <c r="AA101" s="13"/>
    </row>
    <row r="102" spans="1:27" s="27" customFormat="1" ht="33">
      <c r="A102" s="26"/>
      <c r="B102" s="26"/>
      <c r="C102" s="25"/>
      <c r="F102" s="57"/>
      <c r="G102" s="57"/>
      <c r="O102" s="13"/>
      <c r="P102" s="13"/>
      <c r="U102" s="13"/>
      <c r="V102" s="53"/>
      <c r="W102" s="13"/>
      <c r="X102" s="13"/>
      <c r="Y102" s="13"/>
      <c r="Z102" s="13"/>
      <c r="AA102" s="13"/>
    </row>
    <row r="103" spans="1:27" s="27" customFormat="1" ht="33">
      <c r="A103" s="26"/>
      <c r="B103" s="26"/>
      <c r="C103" s="25"/>
      <c r="F103" s="57"/>
      <c r="G103" s="57"/>
      <c r="O103" s="13"/>
      <c r="P103" s="13"/>
      <c r="U103" s="13"/>
      <c r="V103" s="53"/>
      <c r="W103" s="13"/>
      <c r="X103" s="13"/>
      <c r="Y103" s="13"/>
      <c r="Z103" s="13"/>
      <c r="AA103" s="13"/>
    </row>
    <row r="104" spans="1:27" s="27" customFormat="1" ht="33">
      <c r="A104" s="26"/>
      <c r="B104" s="26"/>
      <c r="C104" s="25"/>
      <c r="F104" s="57"/>
      <c r="G104" s="57"/>
      <c r="O104" s="13"/>
      <c r="P104" s="13"/>
      <c r="U104" s="13"/>
      <c r="V104" s="53"/>
      <c r="W104" s="13"/>
      <c r="X104" s="13"/>
      <c r="Y104" s="13"/>
      <c r="Z104" s="13"/>
      <c r="AA104" s="13"/>
    </row>
    <row r="105" spans="1:27" s="27" customFormat="1" ht="33">
      <c r="A105" s="26"/>
      <c r="B105" s="26"/>
      <c r="C105" s="25"/>
      <c r="F105" s="57"/>
      <c r="G105" s="57"/>
      <c r="O105" s="13"/>
      <c r="P105" s="13"/>
      <c r="U105" s="13"/>
      <c r="V105" s="53"/>
      <c r="W105" s="13"/>
      <c r="X105" s="13"/>
      <c r="Y105" s="13"/>
      <c r="Z105" s="13"/>
      <c r="AA105" s="13"/>
    </row>
    <row r="106" spans="1:27" s="27" customFormat="1" ht="33">
      <c r="A106" s="26"/>
      <c r="B106" s="26"/>
      <c r="C106" s="25"/>
      <c r="F106" s="57"/>
      <c r="G106" s="57"/>
      <c r="O106" s="13"/>
      <c r="P106" s="13"/>
      <c r="U106" s="13"/>
      <c r="V106" s="53"/>
      <c r="W106" s="13"/>
      <c r="X106" s="13"/>
      <c r="Y106" s="13"/>
      <c r="Z106" s="13"/>
      <c r="AA106" s="13"/>
    </row>
    <row r="107" spans="1:27" s="27" customFormat="1" ht="33">
      <c r="A107" s="26"/>
      <c r="B107" s="26"/>
      <c r="C107" s="25"/>
      <c r="F107" s="57"/>
      <c r="G107" s="57"/>
      <c r="O107" s="13"/>
      <c r="P107" s="13"/>
      <c r="U107" s="13"/>
      <c r="V107" s="53"/>
      <c r="W107" s="13"/>
      <c r="X107" s="13"/>
      <c r="Y107" s="13"/>
      <c r="Z107" s="13"/>
      <c r="AA107" s="13"/>
    </row>
    <row r="108" spans="1:27" s="27" customFormat="1" ht="33">
      <c r="A108" s="26"/>
      <c r="B108" s="26"/>
      <c r="C108" s="25"/>
      <c r="F108" s="57"/>
      <c r="G108" s="57"/>
      <c r="O108" s="13"/>
      <c r="P108" s="13"/>
      <c r="U108" s="13"/>
      <c r="V108" s="53"/>
      <c r="W108" s="13"/>
      <c r="X108" s="13"/>
      <c r="Y108" s="13"/>
      <c r="Z108" s="13"/>
      <c r="AA108" s="13"/>
    </row>
    <row r="109" spans="1:27" s="27" customFormat="1" ht="33">
      <c r="A109" s="26"/>
      <c r="B109" s="26"/>
      <c r="C109" s="25"/>
      <c r="F109" s="57"/>
      <c r="G109" s="57"/>
      <c r="O109" s="13"/>
      <c r="P109" s="13"/>
      <c r="U109" s="13"/>
      <c r="V109" s="53"/>
      <c r="W109" s="13"/>
      <c r="X109" s="13"/>
      <c r="Y109" s="13"/>
      <c r="Z109" s="13"/>
      <c r="AA109" s="13"/>
    </row>
    <row r="110" spans="1:27" s="27" customFormat="1" ht="33">
      <c r="A110" s="26"/>
      <c r="B110" s="26"/>
      <c r="C110" s="25"/>
      <c r="F110" s="57"/>
      <c r="G110" s="57"/>
      <c r="O110" s="13"/>
      <c r="P110" s="13"/>
      <c r="U110" s="13"/>
      <c r="V110" s="53"/>
      <c r="W110" s="13"/>
      <c r="X110" s="13"/>
      <c r="Y110" s="13"/>
      <c r="Z110" s="13"/>
      <c r="AA110" s="13"/>
    </row>
    <row r="111" spans="1:27" s="27" customFormat="1" ht="33">
      <c r="A111" s="26"/>
      <c r="B111" s="26"/>
      <c r="C111" s="25"/>
      <c r="F111" s="57"/>
      <c r="G111" s="57"/>
      <c r="O111" s="13"/>
      <c r="P111" s="13"/>
      <c r="U111" s="13"/>
      <c r="V111" s="53"/>
      <c r="W111" s="13"/>
      <c r="X111" s="13"/>
      <c r="Y111" s="13"/>
      <c r="Z111" s="13"/>
      <c r="AA111" s="13"/>
    </row>
    <row r="112" spans="1:27" s="27" customFormat="1" ht="33">
      <c r="A112" s="26"/>
      <c r="B112" s="26"/>
      <c r="C112" s="25"/>
      <c r="F112" s="57"/>
      <c r="G112" s="57"/>
      <c r="O112" s="13"/>
      <c r="P112" s="13"/>
      <c r="U112" s="13"/>
      <c r="V112" s="53"/>
      <c r="W112" s="13"/>
      <c r="X112" s="13"/>
      <c r="Y112" s="13"/>
      <c r="Z112" s="13"/>
      <c r="AA112" s="13"/>
    </row>
    <row r="113" spans="1:27" s="27" customFormat="1" ht="33">
      <c r="A113" s="26"/>
      <c r="B113" s="26"/>
      <c r="C113" s="25"/>
      <c r="F113" s="57"/>
      <c r="G113" s="57"/>
      <c r="O113" s="13"/>
      <c r="P113" s="13"/>
      <c r="U113" s="13"/>
      <c r="V113" s="53"/>
      <c r="W113" s="13"/>
      <c r="X113" s="13"/>
      <c r="Y113" s="13"/>
      <c r="Z113" s="13"/>
      <c r="AA113" s="13"/>
    </row>
    <row r="114" spans="1:27" s="27" customFormat="1" ht="33">
      <c r="A114" s="26"/>
      <c r="B114" s="26"/>
      <c r="C114" s="25"/>
      <c r="F114" s="57"/>
      <c r="G114" s="57"/>
      <c r="O114" s="13"/>
      <c r="P114" s="13"/>
      <c r="U114" s="13"/>
      <c r="V114" s="53"/>
      <c r="W114" s="13"/>
      <c r="X114" s="13"/>
      <c r="Y114" s="13"/>
      <c r="Z114" s="13"/>
      <c r="AA114" s="13"/>
    </row>
    <row r="115" spans="1:27" s="27" customFormat="1" ht="33">
      <c r="A115" s="26"/>
      <c r="B115" s="26"/>
      <c r="C115" s="25"/>
      <c r="F115" s="57"/>
      <c r="G115" s="57"/>
      <c r="O115" s="13"/>
      <c r="P115" s="13"/>
      <c r="U115" s="13"/>
      <c r="V115" s="53"/>
      <c r="W115" s="13"/>
      <c r="X115" s="13"/>
      <c r="Y115" s="13"/>
      <c r="Z115" s="13"/>
      <c r="AA115" s="13"/>
    </row>
    <row r="116" spans="1:27" s="27" customFormat="1" ht="33">
      <c r="A116" s="26"/>
      <c r="B116" s="26"/>
      <c r="C116" s="25"/>
      <c r="F116" s="57"/>
      <c r="G116" s="57"/>
      <c r="O116" s="13"/>
      <c r="P116" s="13"/>
      <c r="U116" s="13"/>
      <c r="V116" s="53"/>
      <c r="W116" s="13"/>
      <c r="X116" s="13"/>
      <c r="Y116" s="13"/>
      <c r="Z116" s="13"/>
      <c r="AA116" s="13"/>
    </row>
    <row r="117" spans="1:27" s="27" customFormat="1" ht="33">
      <c r="A117" s="26"/>
      <c r="B117" s="26"/>
      <c r="C117" s="25"/>
      <c r="F117" s="57"/>
      <c r="G117" s="57"/>
      <c r="O117" s="13"/>
      <c r="P117" s="13"/>
      <c r="U117" s="13"/>
      <c r="V117" s="53"/>
      <c r="W117" s="13"/>
      <c r="X117" s="13"/>
      <c r="Y117" s="13"/>
      <c r="Z117" s="13"/>
      <c r="AA117" s="13"/>
    </row>
    <row r="118" spans="1:27" s="27" customFormat="1" ht="33">
      <c r="A118" s="26"/>
      <c r="B118" s="26"/>
      <c r="C118" s="25"/>
      <c r="F118" s="57"/>
      <c r="G118" s="57"/>
      <c r="O118" s="13"/>
      <c r="P118" s="13"/>
      <c r="U118" s="13"/>
      <c r="V118" s="53"/>
      <c r="W118" s="13"/>
      <c r="X118" s="13"/>
      <c r="Y118" s="13"/>
      <c r="Z118" s="13"/>
      <c r="AA118" s="13"/>
    </row>
    <row r="119" spans="1:27" s="27" customFormat="1" ht="33">
      <c r="A119" s="26"/>
      <c r="B119" s="26"/>
      <c r="C119" s="25"/>
      <c r="F119" s="57"/>
      <c r="G119" s="57"/>
      <c r="O119" s="13"/>
      <c r="P119" s="13"/>
      <c r="U119" s="13"/>
      <c r="V119" s="53"/>
      <c r="W119" s="13"/>
      <c r="X119" s="13"/>
      <c r="Y119" s="13"/>
      <c r="Z119" s="13"/>
      <c r="AA119" s="13"/>
    </row>
    <row r="120" spans="1:27" s="27" customFormat="1" ht="33">
      <c r="A120" s="26"/>
      <c r="B120" s="26"/>
      <c r="C120" s="25"/>
      <c r="F120" s="57"/>
      <c r="G120" s="57"/>
      <c r="O120" s="13"/>
      <c r="P120" s="13"/>
      <c r="U120" s="13"/>
      <c r="V120" s="53"/>
      <c r="W120" s="13"/>
      <c r="X120" s="13"/>
      <c r="Y120" s="13"/>
      <c r="Z120" s="13"/>
      <c r="AA120" s="13"/>
    </row>
    <row r="121" spans="1:27" s="27" customFormat="1" ht="33">
      <c r="A121" s="26"/>
      <c r="B121" s="26"/>
      <c r="C121" s="25"/>
      <c r="F121" s="57"/>
      <c r="G121" s="57"/>
      <c r="O121" s="13"/>
      <c r="P121" s="13"/>
      <c r="U121" s="13"/>
      <c r="V121" s="53"/>
      <c r="W121" s="13"/>
      <c r="X121" s="13"/>
      <c r="Y121" s="13"/>
      <c r="Z121" s="13"/>
      <c r="AA121" s="13"/>
    </row>
    <row r="122" spans="1:27" s="27" customFormat="1" ht="33">
      <c r="A122" s="26"/>
      <c r="B122" s="26"/>
      <c r="C122" s="25"/>
      <c r="F122" s="57"/>
      <c r="G122" s="57"/>
      <c r="O122" s="13"/>
      <c r="P122" s="13"/>
      <c r="U122" s="13"/>
      <c r="V122" s="53"/>
      <c r="W122" s="13"/>
      <c r="X122" s="13"/>
      <c r="Y122" s="13"/>
      <c r="Z122" s="13"/>
      <c r="AA122" s="13"/>
    </row>
    <row r="123" spans="1:27" s="27" customFormat="1" ht="33">
      <c r="A123" s="26"/>
      <c r="B123" s="26"/>
      <c r="C123" s="25"/>
      <c r="F123" s="57"/>
      <c r="G123" s="57"/>
      <c r="O123" s="13"/>
      <c r="P123" s="13"/>
      <c r="U123" s="13"/>
      <c r="V123" s="53"/>
      <c r="W123" s="13"/>
      <c r="X123" s="13"/>
      <c r="Y123" s="13"/>
      <c r="Z123" s="13"/>
      <c r="AA123" s="13"/>
    </row>
    <row r="124" spans="1:27" s="27" customFormat="1" ht="33">
      <c r="A124" s="26"/>
      <c r="B124" s="26"/>
      <c r="C124" s="25"/>
      <c r="F124" s="57"/>
      <c r="G124" s="57"/>
      <c r="O124" s="13"/>
      <c r="P124" s="13"/>
      <c r="U124" s="13"/>
      <c r="V124" s="53"/>
      <c r="W124" s="13"/>
      <c r="X124" s="13"/>
      <c r="Y124" s="13"/>
      <c r="Z124" s="13"/>
      <c r="AA124" s="13"/>
    </row>
  </sheetData>
  <sheetProtection/>
  <mergeCells count="116">
    <mergeCell ref="X31:Y31"/>
    <mergeCell ref="A32:C32"/>
    <mergeCell ref="D32:E32"/>
    <mergeCell ref="F32:G32"/>
    <mergeCell ref="H32:I32"/>
    <mergeCell ref="J32:K32"/>
    <mergeCell ref="L32:M32"/>
    <mergeCell ref="O32:T32"/>
    <mergeCell ref="O30:T30"/>
    <mergeCell ref="A31:C31"/>
    <mergeCell ref="D31:E31"/>
    <mergeCell ref="F31:G31"/>
    <mergeCell ref="H31:I31"/>
    <mergeCell ref="J31:K31"/>
    <mergeCell ref="L31:M31"/>
    <mergeCell ref="O31:T31"/>
    <mergeCell ref="A30:C30"/>
    <mergeCell ref="D30:E30"/>
    <mergeCell ref="F30:G30"/>
    <mergeCell ref="H30:I30"/>
    <mergeCell ref="J30:K30"/>
    <mergeCell ref="L30:M30"/>
    <mergeCell ref="O28:T28"/>
    <mergeCell ref="A29:C29"/>
    <mergeCell ref="D29:E29"/>
    <mergeCell ref="F29:G29"/>
    <mergeCell ref="H29:I29"/>
    <mergeCell ref="J29:K29"/>
    <mergeCell ref="L29:M29"/>
    <mergeCell ref="O29:T29"/>
    <mergeCell ref="A27:C27"/>
    <mergeCell ref="J27:K27"/>
    <mergeCell ref="L27:M27"/>
    <mergeCell ref="O27:T27"/>
    <mergeCell ref="A28:C28"/>
    <mergeCell ref="D28:E28"/>
    <mergeCell ref="F28:G28"/>
    <mergeCell ref="H28:I28"/>
    <mergeCell ref="J28:K28"/>
    <mergeCell ref="L28:M28"/>
    <mergeCell ref="U25:U26"/>
    <mergeCell ref="V25:V26"/>
    <mergeCell ref="W25:W26"/>
    <mergeCell ref="X25:X26"/>
    <mergeCell ref="Y25:Y26"/>
    <mergeCell ref="A26:C26"/>
    <mergeCell ref="D26:E26"/>
    <mergeCell ref="F26:G26"/>
    <mergeCell ref="H26:I26"/>
    <mergeCell ref="J26:K26"/>
    <mergeCell ref="O21:T21"/>
    <mergeCell ref="O22:T22"/>
    <mergeCell ref="O23:T23"/>
    <mergeCell ref="O24:T24"/>
    <mergeCell ref="A25:C25"/>
    <mergeCell ref="O25:T26"/>
    <mergeCell ref="L26:M26"/>
    <mergeCell ref="B18:C18"/>
    <mergeCell ref="P18:T18"/>
    <mergeCell ref="B19:C19"/>
    <mergeCell ref="J19:J20"/>
    <mergeCell ref="K19:K20"/>
    <mergeCell ref="L19:L20"/>
    <mergeCell ref="M19:M20"/>
    <mergeCell ref="O19:T19"/>
    <mergeCell ref="B20:C20"/>
    <mergeCell ref="O20:T20"/>
    <mergeCell ref="P9:T10"/>
    <mergeCell ref="B15:C15"/>
    <mergeCell ref="P15:T15"/>
    <mergeCell ref="B16:C16"/>
    <mergeCell ref="P16:T16"/>
    <mergeCell ref="B17:C17"/>
    <mergeCell ref="P17:T17"/>
    <mergeCell ref="B12:C12"/>
    <mergeCell ref="P12:T12"/>
    <mergeCell ref="B13:C13"/>
    <mergeCell ref="P13:T13"/>
    <mergeCell ref="B14:C14"/>
    <mergeCell ref="P14:T14"/>
    <mergeCell ref="U9:U10"/>
    <mergeCell ref="V9:V10"/>
    <mergeCell ref="W9:W10"/>
    <mergeCell ref="B11:C11"/>
    <mergeCell ref="P11:T11"/>
    <mergeCell ref="O8:O10"/>
    <mergeCell ref="P8:T8"/>
    <mergeCell ref="B9:C10"/>
    <mergeCell ref="D9:D10"/>
    <mergeCell ref="J9:J10"/>
    <mergeCell ref="A8:A10"/>
    <mergeCell ref="B8:C8"/>
    <mergeCell ref="K9:K10"/>
    <mergeCell ref="L9:L10"/>
    <mergeCell ref="M9:M10"/>
    <mergeCell ref="E9:E10"/>
    <mergeCell ref="F9:F10"/>
    <mergeCell ref="G9:G10"/>
    <mergeCell ref="H9:H10"/>
    <mergeCell ref="I9:I10"/>
    <mergeCell ref="W6:W7"/>
    <mergeCell ref="D7:E7"/>
    <mergeCell ref="F7:G7"/>
    <mergeCell ref="H7:I7"/>
    <mergeCell ref="J7:K7"/>
    <mergeCell ref="L7:M7"/>
    <mergeCell ref="B35:H35"/>
    <mergeCell ref="A1:W2"/>
    <mergeCell ref="A3:Y3"/>
    <mergeCell ref="A4:Y4"/>
    <mergeCell ref="A5:Y5"/>
    <mergeCell ref="D6:E6"/>
    <mergeCell ref="F6:G6"/>
    <mergeCell ref="H6:I6"/>
    <mergeCell ref="U6:U7"/>
    <mergeCell ref="V6:V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1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60" zoomScalePageLayoutView="0" workbookViewId="0" topLeftCell="A1">
      <selection activeCell="A2" sqref="A2:D2"/>
    </sheetView>
  </sheetViews>
  <sheetFormatPr defaultColWidth="9.00390625" defaultRowHeight="12.75"/>
  <cols>
    <col min="1" max="1" width="12.375" style="77" customWidth="1"/>
    <col min="2" max="2" width="14.75390625" style="65" bestFit="1" customWidth="1"/>
    <col min="3" max="3" width="82.00390625" style="65" customWidth="1"/>
    <col min="4" max="4" width="39.75390625" style="65" bestFit="1" customWidth="1"/>
    <col min="5" max="5" width="1.12109375" style="65" customWidth="1"/>
    <col min="6" max="6" width="1.00390625" style="65" customWidth="1"/>
    <col min="7" max="7" width="0.74609375" style="65" customWidth="1"/>
    <col min="8" max="16384" width="9.125" style="65" customWidth="1"/>
  </cols>
  <sheetData>
    <row r="1" spans="1:4" ht="20.25">
      <c r="A1" s="453" t="s">
        <v>586</v>
      </c>
      <c r="B1" s="454"/>
      <c r="C1" s="454"/>
      <c r="D1" s="455"/>
    </row>
    <row r="2" spans="1:7" ht="62.25" customHeight="1">
      <c r="A2" s="456" t="s">
        <v>499</v>
      </c>
      <c r="B2" s="457"/>
      <c r="C2" s="457"/>
      <c r="D2" s="458"/>
      <c r="E2" s="74"/>
      <c r="F2" s="74"/>
      <c r="G2" s="74"/>
    </row>
    <row r="3" spans="1:4" ht="30" customHeight="1">
      <c r="A3" s="127"/>
      <c r="B3" s="128"/>
      <c r="C3" s="128"/>
      <c r="D3" s="129"/>
    </row>
    <row r="4" spans="1:4" s="284" customFormat="1" ht="42.75" customHeight="1">
      <c r="A4" s="452" t="s">
        <v>283</v>
      </c>
      <c r="B4" s="283"/>
      <c r="C4" s="283" t="s">
        <v>281</v>
      </c>
      <c r="D4" s="283" t="s">
        <v>251</v>
      </c>
    </row>
    <row r="5" spans="1:10" s="286" customFormat="1" ht="42.75" customHeight="1">
      <c r="A5" s="452"/>
      <c r="B5" s="283"/>
      <c r="C5" s="283" t="s">
        <v>0</v>
      </c>
      <c r="D5" s="283" t="s">
        <v>1</v>
      </c>
      <c r="E5" s="285"/>
      <c r="F5" s="285"/>
      <c r="G5" s="285"/>
      <c r="H5" s="285"/>
      <c r="I5" s="285"/>
      <c r="J5" s="285"/>
    </row>
    <row r="6" spans="1:10" s="291" customFormat="1" ht="42.75" customHeight="1">
      <c r="A6" s="311">
        <v>1</v>
      </c>
      <c r="B6" s="311" t="s">
        <v>54</v>
      </c>
      <c r="C6" s="288" t="s">
        <v>2</v>
      </c>
      <c r="D6" s="289">
        <f>D7+D13+D22</f>
        <v>18848</v>
      </c>
      <c r="E6" s="290"/>
      <c r="F6" s="290"/>
      <c r="G6" s="290"/>
      <c r="H6" s="290"/>
      <c r="I6" s="290"/>
      <c r="J6" s="290"/>
    </row>
    <row r="7" spans="1:4" s="291" customFormat="1" ht="42.75" customHeight="1">
      <c r="A7" s="311">
        <v>2</v>
      </c>
      <c r="B7" s="292" t="s">
        <v>55</v>
      </c>
      <c r="C7" s="288" t="s">
        <v>432</v>
      </c>
      <c r="D7" s="289">
        <v>18774</v>
      </c>
    </row>
    <row r="8" spans="1:4" s="284" customFormat="1" ht="42.75" customHeight="1">
      <c r="A8" s="293">
        <v>3</v>
      </c>
      <c r="B8" s="294" t="s">
        <v>56</v>
      </c>
      <c r="C8" s="295" t="s">
        <v>3</v>
      </c>
      <c r="D8" s="296">
        <v>17993</v>
      </c>
    </row>
    <row r="9" spans="1:4" s="284" customFormat="1" ht="42.75" customHeight="1">
      <c r="A9" s="293">
        <v>4</v>
      </c>
      <c r="B9" s="294" t="s">
        <v>57</v>
      </c>
      <c r="C9" s="295" t="s">
        <v>4</v>
      </c>
      <c r="D9" s="296">
        <v>0</v>
      </c>
    </row>
    <row r="10" spans="1:4" s="284" customFormat="1" ht="42.75" customHeight="1">
      <c r="A10" s="293">
        <v>5</v>
      </c>
      <c r="B10" s="294" t="s">
        <v>58</v>
      </c>
      <c r="C10" s="295" t="s">
        <v>433</v>
      </c>
      <c r="D10" s="296">
        <v>591</v>
      </c>
    </row>
    <row r="11" spans="1:4" s="284" customFormat="1" ht="42.75" customHeight="1">
      <c r="A11" s="293">
        <v>6</v>
      </c>
      <c r="B11" s="294" t="s">
        <v>59</v>
      </c>
      <c r="C11" s="295" t="s">
        <v>434</v>
      </c>
      <c r="D11" s="296">
        <v>190</v>
      </c>
    </row>
    <row r="12" spans="1:4" s="284" customFormat="1" ht="42.75" customHeight="1">
      <c r="A12" s="293">
        <v>7</v>
      </c>
      <c r="B12" s="294" t="s">
        <v>60</v>
      </c>
      <c r="C12" s="295" t="s">
        <v>13</v>
      </c>
      <c r="D12" s="296">
        <v>0</v>
      </c>
    </row>
    <row r="13" spans="1:9" s="291" customFormat="1" ht="42.75" customHeight="1">
      <c r="A13" s="311">
        <v>8</v>
      </c>
      <c r="B13" s="292" t="s">
        <v>61</v>
      </c>
      <c r="C13" s="288" t="s">
        <v>5</v>
      </c>
      <c r="D13" s="289">
        <v>74</v>
      </c>
      <c r="I13" s="297"/>
    </row>
    <row r="14" spans="1:4" s="284" customFormat="1" ht="42.75" customHeight="1">
      <c r="A14" s="293">
        <v>9</v>
      </c>
      <c r="B14" s="294" t="s">
        <v>62</v>
      </c>
      <c r="C14" s="295" t="s">
        <v>435</v>
      </c>
      <c r="D14" s="296"/>
    </row>
    <row r="15" spans="1:4" s="284" customFormat="1" ht="42.75" customHeight="1">
      <c r="A15" s="293">
        <v>10</v>
      </c>
      <c r="B15" s="294" t="s">
        <v>63</v>
      </c>
      <c r="C15" s="298" t="s">
        <v>436</v>
      </c>
      <c r="D15" s="296"/>
    </row>
    <row r="16" spans="1:4" s="284" customFormat="1" ht="69" customHeight="1">
      <c r="A16" s="293">
        <v>11</v>
      </c>
      <c r="B16" s="294" t="s">
        <v>64</v>
      </c>
      <c r="C16" s="295" t="s">
        <v>6</v>
      </c>
      <c r="D16" s="296"/>
    </row>
    <row r="17" spans="1:4" s="284" customFormat="1" ht="42.75" customHeight="1">
      <c r="A17" s="293">
        <v>12</v>
      </c>
      <c r="B17" s="294" t="s">
        <v>65</v>
      </c>
      <c r="C17" s="295" t="s">
        <v>7</v>
      </c>
      <c r="D17" s="296"/>
    </row>
    <row r="18" spans="1:4" s="284" customFormat="1" ht="42.75" customHeight="1">
      <c r="A18" s="293">
        <v>13</v>
      </c>
      <c r="B18" s="294" t="s">
        <v>66</v>
      </c>
      <c r="C18" s="295" t="s">
        <v>8</v>
      </c>
      <c r="D18" s="296"/>
    </row>
    <row r="19" spans="1:4" s="284" customFormat="1" ht="42.75" customHeight="1">
      <c r="A19" s="293">
        <v>14</v>
      </c>
      <c r="B19" s="294" t="s">
        <v>67</v>
      </c>
      <c r="C19" s="298" t="s">
        <v>437</v>
      </c>
      <c r="D19" s="296"/>
    </row>
    <row r="20" spans="1:4" s="284" customFormat="1" ht="42.75" customHeight="1">
      <c r="A20" s="293">
        <v>15</v>
      </c>
      <c r="B20" s="294" t="s">
        <v>68</v>
      </c>
      <c r="C20" s="298" t="s">
        <v>9</v>
      </c>
      <c r="D20" s="296"/>
    </row>
    <row r="21" spans="1:10" s="284" customFormat="1" ht="67.5" customHeight="1">
      <c r="A21" s="293">
        <v>16</v>
      </c>
      <c r="B21" s="294" t="s">
        <v>69</v>
      </c>
      <c r="C21" s="298" t="s">
        <v>438</v>
      </c>
      <c r="D21" s="296">
        <v>74</v>
      </c>
      <c r="J21" s="284" t="s">
        <v>185</v>
      </c>
    </row>
    <row r="22" spans="1:4" s="291" customFormat="1" ht="42.75" customHeight="1">
      <c r="A22" s="311">
        <v>17</v>
      </c>
      <c r="B22" s="292" t="s">
        <v>70</v>
      </c>
      <c r="C22" s="288" t="s">
        <v>10</v>
      </c>
      <c r="D22" s="289">
        <v>0</v>
      </c>
    </row>
    <row r="23" spans="1:4" s="284" customFormat="1" ht="42.75" customHeight="1">
      <c r="A23" s="293">
        <v>18</v>
      </c>
      <c r="B23" s="294" t="s">
        <v>71</v>
      </c>
      <c r="C23" s="295" t="s">
        <v>11</v>
      </c>
      <c r="D23" s="296"/>
    </row>
    <row r="24" spans="1:4" s="284" customFormat="1" ht="42.75" customHeight="1">
      <c r="A24" s="293">
        <v>19</v>
      </c>
      <c r="B24" s="294" t="s">
        <v>72</v>
      </c>
      <c r="C24" s="295" t="s">
        <v>12</v>
      </c>
      <c r="D24" s="296"/>
    </row>
    <row r="25" spans="1:4" s="284" customFormat="1" ht="42.75" customHeight="1">
      <c r="A25" s="293">
        <v>20</v>
      </c>
      <c r="B25" s="294" t="s">
        <v>226</v>
      </c>
      <c r="C25" s="295" t="s">
        <v>439</v>
      </c>
      <c r="D25" s="296"/>
    </row>
    <row r="26" spans="1:4" s="291" customFormat="1" ht="60">
      <c r="A26" s="311">
        <v>21</v>
      </c>
      <c r="B26" s="311" t="s">
        <v>73</v>
      </c>
      <c r="C26" s="288" t="s">
        <v>440</v>
      </c>
      <c r="D26" s="299">
        <v>5069</v>
      </c>
    </row>
    <row r="27" ht="12.75">
      <c r="D27" s="76"/>
    </row>
  </sheetData>
  <sheetProtection/>
  <mergeCells count="3">
    <mergeCell ref="A1:D1"/>
    <mergeCell ref="A2:D2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58" r:id="rId1"/>
  <colBreaks count="1" manualBreakCount="1">
    <brk id="7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view="pageBreakPreview" zoomScale="85" zoomScaleSheetLayoutView="85" zoomScalePageLayoutView="0" workbookViewId="0" topLeftCell="A1">
      <selection activeCell="A2" sqref="A2:D2"/>
    </sheetView>
  </sheetViews>
  <sheetFormatPr defaultColWidth="9.00390625" defaultRowHeight="12.75"/>
  <cols>
    <col min="1" max="1" width="12.25390625" style="191" customWidth="1"/>
    <col min="2" max="2" width="11.75390625" style="70" customWidth="1"/>
    <col min="3" max="3" width="64.875" style="65" customWidth="1"/>
    <col min="4" max="4" width="18.75390625" style="92" customWidth="1"/>
    <col min="5" max="5" width="0.37109375" style="65" customWidth="1"/>
    <col min="6" max="7" width="0.6171875" style="65" customWidth="1"/>
    <col min="8" max="16384" width="9.125" style="65" customWidth="1"/>
  </cols>
  <sheetData>
    <row r="1" spans="1:7" ht="20.25">
      <c r="A1" s="453" t="s">
        <v>587</v>
      </c>
      <c r="B1" s="454"/>
      <c r="C1" s="454"/>
      <c r="D1" s="455"/>
      <c r="E1" s="104"/>
      <c r="F1" s="104"/>
      <c r="G1" s="104"/>
    </row>
    <row r="2" spans="1:9" s="78" customFormat="1" ht="49.5" customHeight="1">
      <c r="A2" s="477" t="s">
        <v>504</v>
      </c>
      <c r="B2" s="478"/>
      <c r="C2" s="478"/>
      <c r="D2" s="479"/>
      <c r="E2" s="109"/>
      <c r="F2" s="109"/>
      <c r="G2" s="109"/>
      <c r="I2" s="79"/>
    </row>
    <row r="3" spans="1:9" s="78" customFormat="1" ht="49.5" customHeight="1">
      <c r="A3" s="480" t="s">
        <v>283</v>
      </c>
      <c r="B3" s="481" t="s">
        <v>249</v>
      </c>
      <c r="C3" s="481"/>
      <c r="D3" s="314" t="s">
        <v>282</v>
      </c>
      <c r="E3" s="80"/>
      <c r="F3" s="80"/>
      <c r="G3" s="80"/>
      <c r="I3" s="79"/>
    </row>
    <row r="4" spans="1:7" ht="40.5">
      <c r="A4" s="474"/>
      <c r="B4" s="473" t="s">
        <v>81</v>
      </c>
      <c r="C4" s="473"/>
      <c r="D4" s="312" t="s">
        <v>101</v>
      </c>
      <c r="E4" s="70"/>
      <c r="F4" s="70"/>
      <c r="G4" s="70"/>
    </row>
    <row r="5" spans="1:4" s="83" customFormat="1" ht="20.25">
      <c r="A5" s="152">
        <v>1</v>
      </c>
      <c r="B5" s="152" t="s">
        <v>54</v>
      </c>
      <c r="C5" s="192" t="s">
        <v>52</v>
      </c>
      <c r="D5" s="193">
        <f>D6+D17+D29+D35</f>
        <v>10835</v>
      </c>
    </row>
    <row r="6" spans="1:4" s="85" customFormat="1" ht="20.25">
      <c r="A6" s="313">
        <v>2</v>
      </c>
      <c r="B6" s="194"/>
      <c r="C6" s="195" t="s">
        <v>14</v>
      </c>
      <c r="D6" s="196">
        <v>4758</v>
      </c>
    </row>
    <row r="7" spans="1:4" ht="20.25">
      <c r="A7" s="189">
        <v>3</v>
      </c>
      <c r="B7" s="197" t="s">
        <v>106</v>
      </c>
      <c r="C7" s="198" t="s">
        <v>15</v>
      </c>
      <c r="D7" s="197">
        <v>6867</v>
      </c>
    </row>
    <row r="8" spans="1:4" ht="20.25">
      <c r="A8" s="189">
        <v>4</v>
      </c>
      <c r="B8" s="197" t="s">
        <v>107</v>
      </c>
      <c r="C8" s="198" t="s">
        <v>16</v>
      </c>
      <c r="D8" s="197">
        <v>10</v>
      </c>
    </row>
    <row r="9" spans="1:4" ht="20.25">
      <c r="A9" s="189">
        <v>5</v>
      </c>
      <c r="B9" s="197" t="s">
        <v>108</v>
      </c>
      <c r="C9" s="198" t="s">
        <v>17</v>
      </c>
      <c r="D9" s="197">
        <v>59</v>
      </c>
    </row>
    <row r="10" spans="1:4" ht="20.25">
      <c r="A10" s="189">
        <v>6</v>
      </c>
      <c r="B10" s="197" t="s">
        <v>109</v>
      </c>
      <c r="C10" s="198" t="s">
        <v>18</v>
      </c>
      <c r="D10" s="197">
        <v>75</v>
      </c>
    </row>
    <row r="11" spans="1:4" ht="20.25">
      <c r="A11" s="189">
        <v>7</v>
      </c>
      <c r="B11" s="197" t="s">
        <v>110</v>
      </c>
      <c r="C11" s="198" t="s">
        <v>19</v>
      </c>
      <c r="D11" s="197">
        <v>0</v>
      </c>
    </row>
    <row r="12" spans="1:4" ht="20.25">
      <c r="A12" s="189">
        <v>8</v>
      </c>
      <c r="B12" s="197" t="s">
        <v>111</v>
      </c>
      <c r="C12" s="198" t="s">
        <v>20</v>
      </c>
      <c r="D12" s="197">
        <v>0</v>
      </c>
    </row>
    <row r="13" spans="1:4" ht="20.25">
      <c r="A13" s="189">
        <v>9</v>
      </c>
      <c r="B13" s="197" t="s">
        <v>112</v>
      </c>
      <c r="C13" s="198" t="s">
        <v>21</v>
      </c>
      <c r="D13" s="197">
        <v>0</v>
      </c>
    </row>
    <row r="14" spans="1:4" ht="40.5">
      <c r="A14" s="189">
        <v>10</v>
      </c>
      <c r="B14" s="197" t="s">
        <v>113</v>
      </c>
      <c r="C14" s="198" t="s">
        <v>574</v>
      </c>
      <c r="D14" s="197">
        <v>367</v>
      </c>
    </row>
    <row r="15" spans="1:4" ht="20.25">
      <c r="A15" s="189">
        <v>11</v>
      </c>
      <c r="B15" s="197" t="s">
        <v>114</v>
      </c>
      <c r="C15" s="198" t="s">
        <v>23</v>
      </c>
      <c r="D15" s="197">
        <v>0</v>
      </c>
    </row>
    <row r="16" spans="1:4" ht="20.25">
      <c r="A16" s="189">
        <v>12</v>
      </c>
      <c r="B16" s="197" t="s">
        <v>115</v>
      </c>
      <c r="C16" s="198" t="s">
        <v>24</v>
      </c>
      <c r="D16" s="197">
        <v>380</v>
      </c>
    </row>
    <row r="17" spans="1:4" s="85" customFormat="1" ht="20.25">
      <c r="A17" s="313">
        <v>13</v>
      </c>
      <c r="B17" s="194"/>
      <c r="C17" s="195" t="s">
        <v>25</v>
      </c>
      <c r="D17" s="196">
        <v>3721</v>
      </c>
    </row>
    <row r="18" spans="1:4" ht="20.25">
      <c r="A18" s="189">
        <v>14</v>
      </c>
      <c r="B18" s="197" t="s">
        <v>116</v>
      </c>
      <c r="C18" s="198" t="s">
        <v>26</v>
      </c>
      <c r="D18" s="197">
        <v>210</v>
      </c>
    </row>
    <row r="19" spans="1:4" ht="20.25">
      <c r="A19" s="189">
        <v>15</v>
      </c>
      <c r="B19" s="197" t="s">
        <v>117</v>
      </c>
      <c r="C19" s="198" t="s">
        <v>27</v>
      </c>
      <c r="D19" s="197">
        <v>0</v>
      </c>
    </row>
    <row r="20" spans="1:4" ht="20.25">
      <c r="A20" s="189">
        <v>16</v>
      </c>
      <c r="B20" s="197" t="s">
        <v>118</v>
      </c>
      <c r="C20" s="198" t="s">
        <v>28</v>
      </c>
      <c r="D20" s="197">
        <v>0</v>
      </c>
    </row>
    <row r="21" spans="1:4" ht="20.25">
      <c r="A21" s="189">
        <v>17</v>
      </c>
      <c r="B21" s="197" t="s">
        <v>119</v>
      </c>
      <c r="C21" s="198" t="s">
        <v>29</v>
      </c>
      <c r="D21" s="197">
        <v>0</v>
      </c>
    </row>
    <row r="22" spans="1:4" ht="20.25">
      <c r="A22" s="189">
        <v>18</v>
      </c>
      <c r="B22" s="197" t="s">
        <v>120</v>
      </c>
      <c r="C22" s="198" t="s">
        <v>30</v>
      </c>
      <c r="D22" s="197">
        <v>1663</v>
      </c>
    </row>
    <row r="23" spans="1:4" ht="20.25">
      <c r="A23" s="189">
        <v>19</v>
      </c>
      <c r="B23" s="197" t="s">
        <v>209</v>
      </c>
      <c r="C23" s="198" t="s">
        <v>31</v>
      </c>
      <c r="D23" s="197">
        <v>628</v>
      </c>
    </row>
    <row r="24" spans="1:4" ht="20.25">
      <c r="A24" s="189">
        <v>20</v>
      </c>
      <c r="B24" s="197" t="s">
        <v>210</v>
      </c>
      <c r="C24" s="199" t="s">
        <v>32</v>
      </c>
      <c r="D24" s="197">
        <v>235</v>
      </c>
    </row>
    <row r="25" spans="1:4" ht="20.25">
      <c r="A25" s="189">
        <v>21</v>
      </c>
      <c r="B25" s="197" t="s">
        <v>211</v>
      </c>
      <c r="C25" s="198" t="s">
        <v>33</v>
      </c>
      <c r="D25" s="197">
        <v>755</v>
      </c>
    </row>
    <row r="26" spans="1:4" ht="20.25">
      <c r="A26" s="189">
        <v>22</v>
      </c>
      <c r="B26" s="197" t="s">
        <v>212</v>
      </c>
      <c r="C26" s="198" t="s">
        <v>34</v>
      </c>
      <c r="D26" s="197">
        <v>230</v>
      </c>
    </row>
    <row r="27" spans="1:4" ht="20.25">
      <c r="A27" s="189">
        <v>23</v>
      </c>
      <c r="B27" s="197" t="s">
        <v>213</v>
      </c>
      <c r="C27" s="198" t="s">
        <v>35</v>
      </c>
      <c r="D27" s="197">
        <v>0</v>
      </c>
    </row>
    <row r="28" spans="1:4" ht="20.25">
      <c r="A28" s="189">
        <v>24</v>
      </c>
      <c r="B28" s="197" t="s">
        <v>214</v>
      </c>
      <c r="C28" s="198" t="s">
        <v>36</v>
      </c>
      <c r="D28" s="197">
        <v>0</v>
      </c>
    </row>
    <row r="29" spans="1:4" s="85" customFormat="1" ht="20.25">
      <c r="A29" s="313">
        <v>25</v>
      </c>
      <c r="B29" s="194"/>
      <c r="C29" s="195" t="s">
        <v>37</v>
      </c>
      <c r="D29" s="196">
        <v>2356</v>
      </c>
    </row>
    <row r="30" spans="1:4" ht="20.25">
      <c r="A30" s="189">
        <v>26</v>
      </c>
      <c r="B30" s="197" t="s">
        <v>215</v>
      </c>
      <c r="C30" s="199" t="s">
        <v>38</v>
      </c>
      <c r="D30" s="197">
        <v>2290</v>
      </c>
    </row>
    <row r="31" spans="1:4" ht="20.25">
      <c r="A31" s="189">
        <v>27</v>
      </c>
      <c r="B31" s="197" t="s">
        <v>216</v>
      </c>
      <c r="C31" s="199" t="s">
        <v>39</v>
      </c>
      <c r="D31" s="197">
        <v>66</v>
      </c>
    </row>
    <row r="32" spans="1:4" ht="20.25">
      <c r="A32" s="189">
        <v>28</v>
      </c>
      <c r="B32" s="197" t="s">
        <v>217</v>
      </c>
      <c r="C32" s="198" t="s">
        <v>40</v>
      </c>
      <c r="D32" s="197">
        <v>0</v>
      </c>
    </row>
    <row r="33" spans="1:4" ht="20.25">
      <c r="A33" s="189">
        <v>29</v>
      </c>
      <c r="B33" s="197" t="s">
        <v>218</v>
      </c>
      <c r="C33" s="198" t="s">
        <v>41</v>
      </c>
      <c r="D33" s="197">
        <v>0</v>
      </c>
    </row>
    <row r="34" spans="1:4" ht="20.25">
      <c r="A34" s="189">
        <v>30</v>
      </c>
      <c r="B34" s="197" t="s">
        <v>219</v>
      </c>
      <c r="C34" s="198" t="s">
        <v>42</v>
      </c>
      <c r="D34" s="197">
        <v>0</v>
      </c>
    </row>
    <row r="35" spans="1:4" s="85" customFormat="1" ht="20.25">
      <c r="A35" s="313">
        <v>31</v>
      </c>
      <c r="B35" s="194"/>
      <c r="C35" s="195" t="s">
        <v>43</v>
      </c>
      <c r="D35" s="196">
        <v>0</v>
      </c>
    </row>
    <row r="36" spans="1:4" ht="20.25">
      <c r="A36" s="189">
        <v>32</v>
      </c>
      <c r="B36" s="197" t="s">
        <v>220</v>
      </c>
      <c r="C36" s="198" t="s">
        <v>44</v>
      </c>
      <c r="D36" s="197">
        <v>0</v>
      </c>
    </row>
    <row r="37" spans="1:4" ht="20.25">
      <c r="A37" s="189">
        <v>33</v>
      </c>
      <c r="B37" s="197" t="s">
        <v>221</v>
      </c>
      <c r="C37" s="198" t="s">
        <v>45</v>
      </c>
      <c r="D37" s="197">
        <v>0</v>
      </c>
    </row>
    <row r="38" spans="1:4" ht="20.25">
      <c r="A38" s="189">
        <v>34</v>
      </c>
      <c r="B38" s="197" t="s">
        <v>222</v>
      </c>
      <c r="C38" s="198" t="s">
        <v>46</v>
      </c>
      <c r="D38" s="197">
        <v>0</v>
      </c>
    </row>
    <row r="39" spans="1:8" s="86" customFormat="1" ht="20.25">
      <c r="A39" s="190">
        <v>35</v>
      </c>
      <c r="B39" s="200" t="s">
        <v>223</v>
      </c>
      <c r="C39" s="201" t="s">
        <v>47</v>
      </c>
      <c r="D39" s="200">
        <v>0</v>
      </c>
      <c r="H39" s="87"/>
    </row>
    <row r="40" spans="1:4" ht="20.25">
      <c r="A40" s="189"/>
      <c r="B40" s="202"/>
      <c r="C40" s="198"/>
      <c r="D40" s="197"/>
    </row>
    <row r="41" spans="1:7" s="91" customFormat="1" ht="20.25">
      <c r="A41" s="159">
        <v>36</v>
      </c>
      <c r="B41" s="203"/>
      <c r="C41" s="204" t="s">
        <v>53</v>
      </c>
      <c r="D41" s="205">
        <v>10835</v>
      </c>
      <c r="E41" s="89"/>
      <c r="F41" s="88"/>
      <c r="G41" s="90"/>
    </row>
    <row r="42" ht="12.75">
      <c r="C42" s="70"/>
    </row>
  </sheetData>
  <sheetProtection/>
  <mergeCells count="5">
    <mergeCell ref="A1:D1"/>
    <mergeCell ref="A2:D2"/>
    <mergeCell ref="A3:A4"/>
    <mergeCell ref="B3:C3"/>
    <mergeCell ref="B4:C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4"/>
  <sheetViews>
    <sheetView zoomScale="25" zoomScaleNormal="25" zoomScaleSheetLayoutView="25" zoomScalePageLayoutView="0" workbookViewId="0" topLeftCell="F1">
      <selection activeCell="U6" sqref="U6:W7"/>
    </sheetView>
  </sheetViews>
  <sheetFormatPr defaultColWidth="35.375" defaultRowHeight="12.75"/>
  <cols>
    <col min="1" max="2" width="35.375" style="13" customWidth="1"/>
    <col min="3" max="3" width="79.875" style="27" customWidth="1"/>
    <col min="4" max="5" width="35.375" style="27" customWidth="1"/>
    <col min="6" max="7" width="35.375" style="57" customWidth="1"/>
    <col min="8" max="9" width="35.375" style="27" customWidth="1"/>
    <col min="10" max="10" width="0.6171875" style="27" customWidth="1"/>
    <col min="11" max="11" width="0.2421875" style="27" customWidth="1"/>
    <col min="12" max="12" width="0.12890625" style="27" hidden="1" customWidth="1"/>
    <col min="13" max="13" width="1.37890625" style="27" hidden="1" customWidth="1"/>
    <col min="14" max="14" width="0.875" style="27" customWidth="1"/>
    <col min="15" max="16" width="35.375" style="13" customWidth="1"/>
    <col min="17" max="20" width="35.375" style="27" customWidth="1"/>
    <col min="21" max="21" width="84.75390625" style="13" bestFit="1" customWidth="1"/>
    <col min="22" max="22" width="126.75390625" style="53" bestFit="1" customWidth="1"/>
    <col min="23" max="23" width="125.125" style="13" bestFit="1" customWidth="1"/>
    <col min="24" max="24" width="0.37109375" style="13" customWidth="1"/>
    <col min="25" max="25" width="0.74609375" style="13" customWidth="1"/>
    <col min="26" max="16384" width="35.375" style="13" customWidth="1"/>
  </cols>
  <sheetData>
    <row r="1" spans="1:25" ht="15.75">
      <c r="A1" s="386" t="s">
        <v>559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124"/>
      <c r="Y1" s="125"/>
    </row>
    <row r="2" spans="1:25" ht="39.75" customHeight="1">
      <c r="A2" s="388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115"/>
      <c r="Y2" s="126"/>
    </row>
    <row r="3" spans="1:25" ht="90">
      <c r="A3" s="390" t="s">
        <v>553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2"/>
    </row>
    <row r="4" spans="1:25" ht="90">
      <c r="A4" s="393" t="s">
        <v>279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5"/>
    </row>
    <row r="5" spans="1:25" ht="45">
      <c r="A5" s="396" t="s">
        <v>97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8"/>
    </row>
    <row r="6" spans="1:25" ht="99.75" customHeight="1">
      <c r="A6" s="122"/>
      <c r="B6" s="116"/>
      <c r="C6" s="123"/>
      <c r="D6" s="399">
        <v>2011</v>
      </c>
      <c r="E6" s="399"/>
      <c r="F6" s="399">
        <v>2012</v>
      </c>
      <c r="G6" s="399"/>
      <c r="H6" s="399">
        <v>2013</v>
      </c>
      <c r="I6" s="399"/>
      <c r="J6" s="120"/>
      <c r="K6" s="120"/>
      <c r="L6" s="120"/>
      <c r="M6" s="120"/>
      <c r="N6" s="103"/>
      <c r="O6" s="122"/>
      <c r="P6" s="116"/>
      <c r="Q6" s="116"/>
      <c r="R6" s="116"/>
      <c r="S6" s="116"/>
      <c r="T6" s="123"/>
      <c r="U6" s="400" t="s">
        <v>560</v>
      </c>
      <c r="V6" s="402" t="s">
        <v>561</v>
      </c>
      <c r="W6" s="402" t="s">
        <v>562</v>
      </c>
      <c r="X6" s="113"/>
      <c r="Y6" s="114"/>
    </row>
    <row r="7" spans="1:25" ht="85.5" customHeight="1">
      <c r="A7" s="117"/>
      <c r="B7" s="118"/>
      <c r="C7" s="119"/>
      <c r="D7" s="413" t="s">
        <v>184</v>
      </c>
      <c r="E7" s="413" t="s">
        <v>129</v>
      </c>
      <c r="F7" s="413" t="s">
        <v>151</v>
      </c>
      <c r="G7" s="413" t="s">
        <v>130</v>
      </c>
      <c r="H7" s="414" t="s">
        <v>149</v>
      </c>
      <c r="I7" s="414"/>
      <c r="J7" s="415" t="s">
        <v>150</v>
      </c>
      <c r="K7" s="415" t="s">
        <v>131</v>
      </c>
      <c r="L7" s="413" t="s">
        <v>152</v>
      </c>
      <c r="M7" s="413" t="s">
        <v>131</v>
      </c>
      <c r="N7" s="105"/>
      <c r="O7" s="117"/>
      <c r="P7" s="118"/>
      <c r="Q7" s="118"/>
      <c r="R7" s="118"/>
      <c r="S7" s="118"/>
      <c r="T7" s="119"/>
      <c r="U7" s="401"/>
      <c r="V7" s="403"/>
      <c r="W7" s="403"/>
      <c r="X7" s="28"/>
      <c r="Y7" s="29"/>
    </row>
    <row r="8" spans="1:25" ht="85.5" customHeight="1">
      <c r="A8" s="417" t="s">
        <v>178</v>
      </c>
      <c r="B8" s="405" t="s">
        <v>249</v>
      </c>
      <c r="C8" s="405"/>
      <c r="D8" s="30" t="s">
        <v>282</v>
      </c>
      <c r="E8" s="30" t="s">
        <v>250</v>
      </c>
      <c r="F8" s="30" t="s">
        <v>252</v>
      </c>
      <c r="G8" s="30" t="s">
        <v>253</v>
      </c>
      <c r="H8" s="111" t="s">
        <v>254</v>
      </c>
      <c r="I8" s="111" t="s">
        <v>255</v>
      </c>
      <c r="J8" s="61"/>
      <c r="K8" s="61"/>
      <c r="L8" s="30"/>
      <c r="M8" s="30"/>
      <c r="N8" s="99"/>
      <c r="O8" s="404" t="s">
        <v>283</v>
      </c>
      <c r="P8" s="406" t="s">
        <v>256</v>
      </c>
      <c r="Q8" s="407"/>
      <c r="R8" s="407"/>
      <c r="S8" s="407"/>
      <c r="T8" s="408"/>
      <c r="U8" s="101" t="s">
        <v>257</v>
      </c>
      <c r="V8" s="101" t="s">
        <v>258</v>
      </c>
      <c r="W8" s="103" t="s">
        <v>339</v>
      </c>
      <c r="X8" s="28"/>
      <c r="Y8" s="29"/>
    </row>
    <row r="9" spans="1:25" s="15" customFormat="1" ht="174" customHeight="1">
      <c r="A9" s="417"/>
      <c r="B9" s="409" t="s">
        <v>285</v>
      </c>
      <c r="C9" s="409"/>
      <c r="D9" s="410" t="s">
        <v>127</v>
      </c>
      <c r="E9" s="411" t="s">
        <v>128</v>
      </c>
      <c r="F9" s="410" t="s">
        <v>127</v>
      </c>
      <c r="G9" s="410" t="s">
        <v>128</v>
      </c>
      <c r="H9" s="416" t="s">
        <v>127</v>
      </c>
      <c r="I9" s="416" t="s">
        <v>128</v>
      </c>
      <c r="J9" s="416" t="s">
        <v>127</v>
      </c>
      <c r="K9" s="416" t="s">
        <v>128</v>
      </c>
      <c r="L9" s="416" t="s">
        <v>127</v>
      </c>
      <c r="M9" s="416" t="s">
        <v>128</v>
      </c>
      <c r="N9" s="102"/>
      <c r="O9" s="405"/>
      <c r="P9" s="409" t="s">
        <v>291</v>
      </c>
      <c r="Q9" s="409"/>
      <c r="R9" s="409"/>
      <c r="S9" s="409"/>
      <c r="T9" s="409"/>
      <c r="U9" s="418" t="s">
        <v>153</v>
      </c>
      <c r="V9" s="418" t="s">
        <v>151</v>
      </c>
      <c r="W9" s="418" t="s">
        <v>95</v>
      </c>
      <c r="X9" s="30" t="s">
        <v>132</v>
      </c>
      <c r="Y9" s="30" t="s">
        <v>133</v>
      </c>
    </row>
    <row r="10" spans="1:25" s="15" customFormat="1" ht="25.5" customHeight="1">
      <c r="A10" s="417"/>
      <c r="B10" s="409"/>
      <c r="C10" s="409"/>
      <c r="D10" s="410"/>
      <c r="E10" s="412"/>
      <c r="F10" s="410"/>
      <c r="G10" s="410"/>
      <c r="H10" s="416"/>
      <c r="I10" s="416"/>
      <c r="J10" s="416"/>
      <c r="K10" s="416"/>
      <c r="L10" s="416"/>
      <c r="M10" s="416"/>
      <c r="N10" s="102"/>
      <c r="O10" s="405"/>
      <c r="P10" s="409"/>
      <c r="Q10" s="409"/>
      <c r="R10" s="409"/>
      <c r="S10" s="409"/>
      <c r="T10" s="409"/>
      <c r="U10" s="419"/>
      <c r="V10" s="419"/>
      <c r="W10" s="419"/>
      <c r="X10" s="14"/>
      <c r="Y10" s="14"/>
    </row>
    <row r="11" spans="1:25" s="18" customFormat="1" ht="113.25" customHeight="1">
      <c r="A11" s="31" t="s">
        <v>54</v>
      </c>
      <c r="B11" s="384" t="s">
        <v>345</v>
      </c>
      <c r="C11" s="385"/>
      <c r="D11" s="32">
        <v>28771</v>
      </c>
      <c r="E11" s="32"/>
      <c r="F11" s="32">
        <v>33026</v>
      </c>
      <c r="G11" s="32"/>
      <c r="H11" s="32">
        <v>24062</v>
      </c>
      <c r="I11" s="32"/>
      <c r="J11" s="17">
        <f>'[1]3_A. PH bevétel'!G8</f>
        <v>80104</v>
      </c>
      <c r="K11" s="17">
        <f>'[1]3_A. PH bevétel'!H8</f>
        <v>6320</v>
      </c>
      <c r="L11" s="17">
        <f>'[1]3_A. PH bevétel'!J8</f>
        <v>63100.932</v>
      </c>
      <c r="M11" s="17">
        <f>'[1]3_A. PH bevétel'!K8</f>
        <v>5563.419</v>
      </c>
      <c r="N11" s="17"/>
      <c r="O11" s="31" t="s">
        <v>54</v>
      </c>
      <c r="P11" s="420" t="s">
        <v>134</v>
      </c>
      <c r="Q11" s="420"/>
      <c r="R11" s="420"/>
      <c r="S11" s="420"/>
      <c r="T11" s="420"/>
      <c r="U11" s="32">
        <v>67888</v>
      </c>
      <c r="V11" s="32">
        <v>73652</v>
      </c>
      <c r="W11" s="32">
        <v>79594</v>
      </c>
      <c r="X11" s="32"/>
      <c r="Y11" s="32"/>
    </row>
    <row r="12" spans="1:25" s="18" customFormat="1" ht="109.5" customHeight="1">
      <c r="A12" s="31" t="s">
        <v>73</v>
      </c>
      <c r="B12" s="384" t="s">
        <v>346</v>
      </c>
      <c r="C12" s="385" t="s">
        <v>346</v>
      </c>
      <c r="D12" s="32">
        <v>36637</v>
      </c>
      <c r="E12" s="32"/>
      <c r="F12" s="32">
        <v>37641</v>
      </c>
      <c r="G12" s="32"/>
      <c r="H12" s="32">
        <v>35927</v>
      </c>
      <c r="I12" s="32"/>
      <c r="J12" s="16">
        <f>'[1]3_A. PH bevétel'!G25</f>
        <v>143583</v>
      </c>
      <c r="K12" s="16">
        <f>'[1]3_A. PH bevétel'!H25</f>
        <v>8789</v>
      </c>
      <c r="L12" s="16">
        <f>'[1]3_A. PH bevétel'!J25</f>
        <v>116286.003</v>
      </c>
      <c r="M12" s="16">
        <f>'[1]3_A. PH bevétel'!K25</f>
        <v>6880.072</v>
      </c>
      <c r="N12" s="16"/>
      <c r="O12" s="31" t="s">
        <v>73</v>
      </c>
      <c r="P12" s="421" t="s">
        <v>344</v>
      </c>
      <c r="Q12" s="422"/>
      <c r="R12" s="422"/>
      <c r="S12" s="422"/>
      <c r="T12" s="423"/>
      <c r="U12" s="32">
        <v>18552</v>
      </c>
      <c r="V12" s="32">
        <v>18218</v>
      </c>
      <c r="W12" s="32">
        <v>21243</v>
      </c>
      <c r="X12" s="33"/>
      <c r="Y12" s="33"/>
    </row>
    <row r="13" spans="1:26" s="18" customFormat="1" ht="97.5" customHeight="1">
      <c r="A13" s="31" t="s">
        <v>96</v>
      </c>
      <c r="B13" s="384" t="s">
        <v>135</v>
      </c>
      <c r="C13" s="385" t="s">
        <v>135</v>
      </c>
      <c r="D13" s="32">
        <v>168144</v>
      </c>
      <c r="E13" s="32"/>
      <c r="F13" s="32">
        <v>193757</v>
      </c>
      <c r="G13" s="32">
        <v>500</v>
      </c>
      <c r="H13" s="32">
        <v>172206</v>
      </c>
      <c r="I13" s="32"/>
      <c r="J13" s="16">
        <f>'[1]3_A. PH bevétel'!G37</f>
        <v>0</v>
      </c>
      <c r="K13" s="16">
        <f>'[1]3_A. PH bevétel'!H37</f>
        <v>3987</v>
      </c>
      <c r="L13" s="16">
        <f>'[1]3_A. PH bevétel'!J37</f>
        <v>0</v>
      </c>
      <c r="M13" s="16">
        <f>'[1]3_A. PH bevétel'!K37</f>
        <v>3471.29</v>
      </c>
      <c r="N13" s="16"/>
      <c r="O13" s="31" t="s">
        <v>96</v>
      </c>
      <c r="P13" s="420" t="s">
        <v>136</v>
      </c>
      <c r="Q13" s="420"/>
      <c r="R13" s="420"/>
      <c r="S13" s="420"/>
      <c r="T13" s="420"/>
      <c r="U13" s="32">
        <v>63629</v>
      </c>
      <c r="V13" s="32">
        <v>81685</v>
      </c>
      <c r="W13" s="32">
        <v>97789</v>
      </c>
      <c r="X13" s="33"/>
      <c r="Y13" s="33"/>
      <c r="Z13" s="19"/>
    </row>
    <row r="14" spans="1:25" s="18" customFormat="1" ht="111.75" customHeight="1">
      <c r="A14" s="31" t="s">
        <v>85</v>
      </c>
      <c r="B14" s="384" t="s">
        <v>348</v>
      </c>
      <c r="C14" s="385" t="s">
        <v>348</v>
      </c>
      <c r="D14" s="32"/>
      <c r="E14" s="32"/>
      <c r="F14" s="32"/>
      <c r="G14" s="32"/>
      <c r="H14" s="32"/>
      <c r="I14" s="32"/>
      <c r="J14" s="17">
        <f>'[1]3_A. PH bevétel'!G41</f>
        <v>10517</v>
      </c>
      <c r="K14" s="17">
        <f>'[1]3_A. PH bevétel'!H41</f>
        <v>473146</v>
      </c>
      <c r="L14" s="17">
        <f>'[1]3_A. PH bevétel'!J41</f>
        <v>7641.119</v>
      </c>
      <c r="M14" s="17">
        <f>'[1]3_A. PH bevétel'!K41</f>
        <v>8969.647</v>
      </c>
      <c r="N14" s="17"/>
      <c r="O14" s="31" t="s">
        <v>85</v>
      </c>
      <c r="P14" s="420" t="s">
        <v>343</v>
      </c>
      <c r="Q14" s="420"/>
      <c r="R14" s="420"/>
      <c r="S14" s="420"/>
      <c r="T14" s="420"/>
      <c r="U14" s="32">
        <v>47737</v>
      </c>
      <c r="V14" s="32">
        <v>54018</v>
      </c>
      <c r="W14" s="32">
        <v>48886</v>
      </c>
      <c r="X14" s="33"/>
      <c r="Y14" s="33"/>
    </row>
    <row r="15" spans="1:25" s="18" customFormat="1" ht="99.75" customHeight="1">
      <c r="A15" s="31" t="s">
        <v>88</v>
      </c>
      <c r="B15" s="384" t="s">
        <v>350</v>
      </c>
      <c r="C15" s="385" t="s">
        <v>350</v>
      </c>
      <c r="D15" s="32"/>
      <c r="E15" s="32">
        <v>6498</v>
      </c>
      <c r="F15" s="32"/>
      <c r="G15" s="32">
        <v>26135</v>
      </c>
      <c r="H15" s="32"/>
      <c r="I15" s="32">
        <v>238533</v>
      </c>
      <c r="J15" s="17">
        <f>'[1]3_A. PH bevétel'!G51</f>
        <v>0</v>
      </c>
      <c r="K15" s="17">
        <f>'[1]3_A. PH bevétel'!H51</f>
        <v>40000</v>
      </c>
      <c r="L15" s="17">
        <f>'[1]3_A. PH bevétel'!J51</f>
        <v>70</v>
      </c>
      <c r="M15" s="17">
        <f>'[1]3_A. PH bevétel'!K51</f>
        <v>0</v>
      </c>
      <c r="N15" s="17"/>
      <c r="O15" s="31" t="s">
        <v>88</v>
      </c>
      <c r="P15" s="420" t="s">
        <v>155</v>
      </c>
      <c r="Q15" s="420"/>
      <c r="R15" s="420"/>
      <c r="S15" s="420"/>
      <c r="T15" s="420"/>
      <c r="U15" s="32">
        <v>32714</v>
      </c>
      <c r="V15" s="32">
        <v>45013</v>
      </c>
      <c r="W15" s="32">
        <v>2375</v>
      </c>
      <c r="X15" s="33"/>
      <c r="Y15" s="33"/>
    </row>
    <row r="16" spans="1:25" s="18" customFormat="1" ht="94.5" customHeight="1">
      <c r="A16" s="31" t="s">
        <v>90</v>
      </c>
      <c r="B16" s="384" t="s">
        <v>352</v>
      </c>
      <c r="C16" s="385" t="s">
        <v>352</v>
      </c>
      <c r="D16" s="32">
        <v>16667</v>
      </c>
      <c r="E16" s="32">
        <v>7250</v>
      </c>
      <c r="F16" s="32">
        <v>7432</v>
      </c>
      <c r="G16" s="32"/>
      <c r="H16" s="32">
        <v>591</v>
      </c>
      <c r="I16" s="32"/>
      <c r="J16" s="16">
        <f>'[1]3_A. PH bevétel'!G54</f>
        <v>264</v>
      </c>
      <c r="K16" s="16">
        <f>'[1]3_A. PH bevétel'!H54</f>
        <v>100</v>
      </c>
      <c r="L16" s="16">
        <f>'[1]3_A. PH bevétel'!J54</f>
        <v>256.862</v>
      </c>
      <c r="M16" s="16">
        <f>'[1]3_A. PH bevétel'!K54</f>
        <v>30.95</v>
      </c>
      <c r="N16" s="16"/>
      <c r="O16" s="31" t="s">
        <v>87</v>
      </c>
      <c r="P16" s="420" t="s">
        <v>156</v>
      </c>
      <c r="Q16" s="420"/>
      <c r="R16" s="420"/>
      <c r="S16" s="420"/>
      <c r="T16" s="420"/>
      <c r="U16" s="32">
        <v>1223</v>
      </c>
      <c r="V16" s="32"/>
      <c r="W16" s="32"/>
      <c r="X16" s="36"/>
      <c r="Y16" s="36"/>
    </row>
    <row r="17" spans="1:25" s="18" customFormat="1" ht="93" customHeight="1">
      <c r="A17" s="31" t="s">
        <v>89</v>
      </c>
      <c r="B17" s="384" t="s">
        <v>351</v>
      </c>
      <c r="C17" s="385" t="s">
        <v>351</v>
      </c>
      <c r="D17" s="32">
        <v>1659</v>
      </c>
      <c r="E17" s="32">
        <v>4287</v>
      </c>
      <c r="F17" s="32"/>
      <c r="G17" s="32">
        <v>6000</v>
      </c>
      <c r="H17" s="32"/>
      <c r="I17" s="32"/>
      <c r="J17" s="16">
        <f>'[1]3_A. PH bevétel'!G60</f>
        <v>0</v>
      </c>
      <c r="K17" s="16">
        <f>'[1]3_A. PH bevétel'!H60</f>
        <v>2966</v>
      </c>
      <c r="L17" s="16">
        <f>'[1]3_A. PH bevétel'!J60</f>
        <v>0</v>
      </c>
      <c r="M17" s="16">
        <f>'[1]3_A. PH bevétel'!K60</f>
        <v>0</v>
      </c>
      <c r="N17" s="16"/>
      <c r="O17" s="31" t="s">
        <v>89</v>
      </c>
      <c r="P17" s="420" t="s">
        <v>137</v>
      </c>
      <c r="Q17" s="420"/>
      <c r="R17" s="420"/>
      <c r="S17" s="420"/>
      <c r="T17" s="420"/>
      <c r="U17" s="32">
        <v>30557</v>
      </c>
      <c r="V17" s="32">
        <v>16338</v>
      </c>
      <c r="W17" s="32">
        <v>249003</v>
      </c>
      <c r="X17" s="36"/>
      <c r="Y17" s="36"/>
    </row>
    <row r="18" spans="1:27" s="18" customFormat="1" ht="96" customHeight="1">
      <c r="A18" s="31" t="s">
        <v>138</v>
      </c>
      <c r="B18" s="384" t="s">
        <v>386</v>
      </c>
      <c r="C18" s="385" t="s">
        <v>386</v>
      </c>
      <c r="D18" s="32"/>
      <c r="E18" s="32"/>
      <c r="F18" s="32"/>
      <c r="G18" s="32"/>
      <c r="H18" s="32"/>
      <c r="I18" s="32"/>
      <c r="J18" s="16">
        <f>'[1]3_A. PH bevétel'!G63</f>
        <v>4160</v>
      </c>
      <c r="K18" s="16">
        <f>'[1]3_A. PH bevétel'!H63</f>
        <v>0</v>
      </c>
      <c r="L18" s="16">
        <f>'[1]3_A. PH bevétel'!J63</f>
        <v>4022.312</v>
      </c>
      <c r="M18" s="16">
        <f>'[1]3_A. PH bevétel'!K63</f>
        <v>0</v>
      </c>
      <c r="N18" s="16"/>
      <c r="O18" s="31" t="s">
        <v>91</v>
      </c>
      <c r="P18" s="420" t="s">
        <v>139</v>
      </c>
      <c r="Q18" s="420"/>
      <c r="R18" s="420"/>
      <c r="S18" s="420"/>
      <c r="T18" s="420"/>
      <c r="U18" s="32">
        <v>2914</v>
      </c>
      <c r="V18" s="32">
        <v>101</v>
      </c>
      <c r="W18" s="32"/>
      <c r="X18" s="32"/>
      <c r="Y18" s="32"/>
      <c r="Z18" s="58"/>
      <c r="AA18" s="20"/>
    </row>
    <row r="19" spans="1:25" s="18" customFormat="1" ht="61.5">
      <c r="A19" s="31" t="s">
        <v>353</v>
      </c>
      <c r="B19" s="384" t="s">
        <v>354</v>
      </c>
      <c r="C19" s="385" t="s">
        <v>354</v>
      </c>
      <c r="D19" s="34">
        <v>2906</v>
      </c>
      <c r="E19" s="34"/>
      <c r="F19" s="55"/>
      <c r="G19" s="55">
        <v>7605</v>
      </c>
      <c r="H19" s="34">
        <v>17121</v>
      </c>
      <c r="I19" s="34">
        <v>10470</v>
      </c>
      <c r="J19" s="428"/>
      <c r="K19" s="428"/>
      <c r="L19" s="428"/>
      <c r="M19" s="428"/>
      <c r="N19" s="21"/>
      <c r="O19" s="429" t="s">
        <v>140</v>
      </c>
      <c r="P19" s="430"/>
      <c r="Q19" s="430"/>
      <c r="R19" s="430"/>
      <c r="S19" s="430"/>
      <c r="T19" s="430"/>
      <c r="U19" s="32">
        <v>0</v>
      </c>
      <c r="V19" s="32">
        <v>0</v>
      </c>
      <c r="W19" s="32"/>
      <c r="X19" s="37"/>
      <c r="Y19" s="37"/>
    </row>
    <row r="20" spans="1:25" s="18" customFormat="1" ht="61.5">
      <c r="A20" s="31" t="s">
        <v>355</v>
      </c>
      <c r="B20" s="384" t="s">
        <v>356</v>
      </c>
      <c r="C20" s="385" t="s">
        <v>356</v>
      </c>
      <c r="D20" s="34"/>
      <c r="E20" s="34"/>
      <c r="F20" s="55">
        <v>62497</v>
      </c>
      <c r="G20" s="55"/>
      <c r="H20" s="34"/>
      <c r="I20" s="34"/>
      <c r="J20" s="428"/>
      <c r="K20" s="428"/>
      <c r="L20" s="428"/>
      <c r="M20" s="428"/>
      <c r="N20" s="21"/>
      <c r="O20" s="429" t="s">
        <v>141</v>
      </c>
      <c r="P20" s="430"/>
      <c r="Q20" s="430"/>
      <c r="R20" s="430"/>
      <c r="S20" s="430"/>
      <c r="T20" s="430"/>
      <c r="U20" s="32">
        <v>0</v>
      </c>
      <c r="V20" s="32">
        <v>0</v>
      </c>
      <c r="W20" s="32"/>
      <c r="X20" s="37"/>
      <c r="Y20" s="37"/>
    </row>
    <row r="21" spans="1:25" s="18" customFormat="1" ht="61.5">
      <c r="A21" s="31"/>
      <c r="B21" s="46"/>
      <c r="C21" s="46"/>
      <c r="D21" s="34"/>
      <c r="E21" s="34"/>
      <c r="F21" s="55"/>
      <c r="G21" s="55"/>
      <c r="H21" s="34"/>
      <c r="I21" s="34"/>
      <c r="J21" s="21"/>
      <c r="K21" s="21"/>
      <c r="L21" s="21"/>
      <c r="M21" s="21"/>
      <c r="N21" s="100"/>
      <c r="O21" s="432" t="s">
        <v>341</v>
      </c>
      <c r="P21" s="433"/>
      <c r="Q21" s="433"/>
      <c r="R21" s="433"/>
      <c r="S21" s="433"/>
      <c r="T21" s="434"/>
      <c r="U21" s="32"/>
      <c r="V21" s="32"/>
      <c r="W21" s="32"/>
      <c r="X21" s="37"/>
      <c r="Y21" s="37"/>
    </row>
    <row r="22" spans="1:25" s="18" customFormat="1" ht="61.5">
      <c r="A22" s="31"/>
      <c r="B22" s="46"/>
      <c r="C22" s="46"/>
      <c r="D22" s="34"/>
      <c r="E22" s="34"/>
      <c r="F22" s="55"/>
      <c r="G22" s="55"/>
      <c r="H22" s="34"/>
      <c r="I22" s="34"/>
      <c r="J22" s="21"/>
      <c r="K22" s="21"/>
      <c r="L22" s="21"/>
      <c r="M22" s="21"/>
      <c r="N22" s="100"/>
      <c r="O22" s="432" t="s">
        <v>160</v>
      </c>
      <c r="P22" s="435"/>
      <c r="Q22" s="435"/>
      <c r="R22" s="435"/>
      <c r="S22" s="435"/>
      <c r="T22" s="436"/>
      <c r="U22" s="32"/>
      <c r="V22" s="32"/>
      <c r="W22" s="32"/>
      <c r="X22" s="37"/>
      <c r="Y22" s="37"/>
    </row>
    <row r="23" spans="1:25" s="18" customFormat="1" ht="61.5">
      <c r="A23" s="31"/>
      <c r="B23" s="46"/>
      <c r="C23" s="46"/>
      <c r="D23" s="34"/>
      <c r="E23" s="34"/>
      <c r="F23" s="55"/>
      <c r="G23" s="55"/>
      <c r="H23" s="34"/>
      <c r="I23" s="34"/>
      <c r="J23" s="21"/>
      <c r="K23" s="21"/>
      <c r="L23" s="21"/>
      <c r="M23" s="21"/>
      <c r="N23" s="100"/>
      <c r="O23" s="432" t="s">
        <v>340</v>
      </c>
      <c r="P23" s="435"/>
      <c r="Q23" s="435"/>
      <c r="R23" s="435"/>
      <c r="S23" s="435"/>
      <c r="T23" s="436"/>
      <c r="U23" s="32"/>
      <c r="V23" s="32"/>
      <c r="W23" s="32"/>
      <c r="X23" s="37"/>
      <c r="Y23" s="37"/>
    </row>
    <row r="24" spans="1:25" s="18" customFormat="1" ht="61.5">
      <c r="A24" s="31"/>
      <c r="B24" s="22"/>
      <c r="C24" s="22"/>
      <c r="D24" s="34"/>
      <c r="E24" s="34"/>
      <c r="F24" s="55"/>
      <c r="G24" s="55"/>
      <c r="H24" s="34"/>
      <c r="I24" s="34"/>
      <c r="J24" s="21"/>
      <c r="K24" s="21"/>
      <c r="L24" s="21"/>
      <c r="M24" s="21"/>
      <c r="N24" s="21"/>
      <c r="O24" s="432" t="s">
        <v>278</v>
      </c>
      <c r="P24" s="435"/>
      <c r="Q24" s="435"/>
      <c r="R24" s="435"/>
      <c r="S24" s="435"/>
      <c r="T24" s="436"/>
      <c r="U24" s="37"/>
      <c r="V24" s="54">
        <v>62497</v>
      </c>
      <c r="W24" s="37"/>
      <c r="X24" s="38"/>
      <c r="Y24" s="37"/>
    </row>
    <row r="25" spans="1:25" s="24" customFormat="1" ht="120.75" customHeight="1">
      <c r="A25" s="424" t="s">
        <v>157</v>
      </c>
      <c r="B25" s="425"/>
      <c r="C25" s="426"/>
      <c r="D25" s="35">
        <v>254784</v>
      </c>
      <c r="E25" s="35">
        <v>18035</v>
      </c>
      <c r="F25" s="35">
        <v>334353</v>
      </c>
      <c r="G25" s="35">
        <v>44740</v>
      </c>
      <c r="H25" s="35">
        <v>249887</v>
      </c>
      <c r="I25" s="35">
        <v>249003</v>
      </c>
      <c r="J25" s="23">
        <f>SUM(J11:J18)</f>
        <v>238628</v>
      </c>
      <c r="K25" s="23">
        <f>SUM(K11:K18)</f>
        <v>535308</v>
      </c>
      <c r="L25" s="23">
        <f>SUM(L11:L18)</f>
        <v>191377.228</v>
      </c>
      <c r="M25" s="23">
        <f>SUM(M11:M18)</f>
        <v>24915.378</v>
      </c>
      <c r="N25" s="23"/>
      <c r="O25" s="427" t="s">
        <v>143</v>
      </c>
      <c r="P25" s="427"/>
      <c r="Q25" s="427"/>
      <c r="R25" s="427"/>
      <c r="S25" s="427"/>
      <c r="T25" s="427"/>
      <c r="U25" s="431">
        <v>265214</v>
      </c>
      <c r="V25" s="431">
        <v>351522</v>
      </c>
      <c r="W25" s="431">
        <v>498890</v>
      </c>
      <c r="X25" s="431"/>
      <c r="Y25" s="431"/>
    </row>
    <row r="26" spans="1:27" ht="137.25" customHeight="1">
      <c r="A26" s="438" t="s">
        <v>154</v>
      </c>
      <c r="B26" s="438"/>
      <c r="C26" s="438"/>
      <c r="D26" s="431">
        <v>272819</v>
      </c>
      <c r="E26" s="431"/>
      <c r="F26" s="431">
        <v>379093</v>
      </c>
      <c r="G26" s="431"/>
      <c r="H26" s="431">
        <v>498890</v>
      </c>
      <c r="I26" s="431"/>
      <c r="J26" s="439">
        <f>J25+K25</f>
        <v>773936</v>
      </c>
      <c r="K26" s="439"/>
      <c r="L26" s="439">
        <f>L25+M25</f>
        <v>216292.606</v>
      </c>
      <c r="M26" s="439"/>
      <c r="N26" s="62"/>
      <c r="O26" s="427"/>
      <c r="P26" s="427"/>
      <c r="Q26" s="427"/>
      <c r="R26" s="427"/>
      <c r="S26" s="427"/>
      <c r="T26" s="427"/>
      <c r="U26" s="431"/>
      <c r="V26" s="431"/>
      <c r="W26" s="431"/>
      <c r="X26" s="431"/>
      <c r="Y26" s="431"/>
      <c r="Z26" s="27"/>
      <c r="AA26" s="25"/>
    </row>
    <row r="27" spans="1:26" s="41" customFormat="1" ht="117.75" customHeight="1">
      <c r="A27" s="441" t="s">
        <v>158</v>
      </c>
      <c r="B27" s="442"/>
      <c r="C27" s="443"/>
      <c r="D27" s="39"/>
      <c r="E27" s="44"/>
      <c r="F27" s="56">
        <v>730</v>
      </c>
      <c r="G27" s="39"/>
      <c r="H27" s="39"/>
      <c r="I27" s="39"/>
      <c r="J27" s="437"/>
      <c r="K27" s="437"/>
      <c r="L27" s="437"/>
      <c r="M27" s="437"/>
      <c r="N27" s="60"/>
      <c r="O27" s="444" t="s">
        <v>144</v>
      </c>
      <c r="P27" s="444"/>
      <c r="Q27" s="444"/>
      <c r="R27" s="444"/>
      <c r="S27" s="444"/>
      <c r="T27" s="444"/>
      <c r="U27" s="39">
        <v>230520</v>
      </c>
      <c r="V27" s="39">
        <v>335083</v>
      </c>
      <c r="W27" s="39">
        <v>249887</v>
      </c>
      <c r="X27" s="39"/>
      <c r="Y27" s="39"/>
      <c r="Z27" s="40"/>
    </row>
    <row r="28" spans="1:26" s="41" customFormat="1" ht="94.5" customHeight="1">
      <c r="A28" s="445" t="s">
        <v>146</v>
      </c>
      <c r="B28" s="446"/>
      <c r="C28" s="447"/>
      <c r="D28" s="448"/>
      <c r="E28" s="449"/>
      <c r="F28" s="450"/>
      <c r="G28" s="450"/>
      <c r="H28" s="450"/>
      <c r="I28" s="450"/>
      <c r="J28" s="437">
        <f>X28-K25</f>
        <v>-535308</v>
      </c>
      <c r="K28" s="437"/>
      <c r="L28" s="437">
        <f>Z28-M25</f>
        <v>-24915.378</v>
      </c>
      <c r="M28" s="437"/>
      <c r="N28" s="60"/>
      <c r="O28" s="444" t="s">
        <v>145</v>
      </c>
      <c r="P28" s="444"/>
      <c r="Q28" s="444"/>
      <c r="R28" s="444"/>
      <c r="S28" s="444"/>
      <c r="T28" s="444"/>
      <c r="U28" s="39">
        <v>34694</v>
      </c>
      <c r="V28" s="39">
        <v>16439</v>
      </c>
      <c r="W28" s="39">
        <v>249003</v>
      </c>
      <c r="X28" s="39"/>
      <c r="Y28" s="39"/>
      <c r="Z28" s="40"/>
    </row>
    <row r="29" spans="1:26" s="41" customFormat="1" ht="123" customHeight="1">
      <c r="A29" s="445"/>
      <c r="B29" s="446"/>
      <c r="C29" s="447"/>
      <c r="D29" s="450"/>
      <c r="E29" s="450"/>
      <c r="F29" s="450"/>
      <c r="G29" s="450"/>
      <c r="H29" s="450"/>
      <c r="I29" s="450"/>
      <c r="J29" s="437">
        <f>J27+J28</f>
        <v>-535308</v>
      </c>
      <c r="K29" s="437"/>
      <c r="L29" s="437">
        <f>L27+L28</f>
        <v>-24915.378</v>
      </c>
      <c r="M29" s="437"/>
      <c r="N29" s="60"/>
      <c r="O29" s="440"/>
      <c r="P29" s="440"/>
      <c r="Q29" s="440"/>
      <c r="R29" s="440"/>
      <c r="S29" s="440"/>
      <c r="T29" s="440"/>
      <c r="U29" s="42"/>
      <c r="V29" s="42"/>
      <c r="W29" s="42"/>
      <c r="X29" s="42"/>
      <c r="Y29" s="42"/>
      <c r="Z29" s="40"/>
    </row>
    <row r="30" spans="1:26" s="41" customFormat="1" ht="60.75">
      <c r="A30" s="451" t="s">
        <v>142</v>
      </c>
      <c r="B30" s="451"/>
      <c r="C30" s="451"/>
      <c r="D30" s="450">
        <v>24264</v>
      </c>
      <c r="E30" s="450"/>
      <c r="F30" s="450"/>
      <c r="G30" s="450"/>
      <c r="H30" s="437"/>
      <c r="I30" s="437"/>
      <c r="J30" s="437"/>
      <c r="K30" s="437"/>
      <c r="L30" s="437"/>
      <c r="M30" s="437"/>
      <c r="N30" s="60"/>
      <c r="O30" s="440"/>
      <c r="P30" s="440"/>
      <c r="Q30" s="440"/>
      <c r="R30" s="440"/>
      <c r="S30" s="440"/>
      <c r="T30" s="440"/>
      <c r="U30" s="43"/>
      <c r="V30" s="39"/>
      <c r="W30" s="39"/>
      <c r="X30" s="44"/>
      <c r="Y30" s="45"/>
      <c r="Z30" s="40"/>
    </row>
    <row r="31" spans="1:26" s="41" customFormat="1" ht="60.75">
      <c r="A31" s="451" t="s">
        <v>147</v>
      </c>
      <c r="B31" s="451"/>
      <c r="C31" s="451"/>
      <c r="D31" s="450"/>
      <c r="E31" s="450"/>
      <c r="F31" s="450"/>
      <c r="G31" s="450"/>
      <c r="H31" s="437"/>
      <c r="I31" s="437"/>
      <c r="J31" s="437"/>
      <c r="K31" s="437"/>
      <c r="L31" s="437"/>
      <c r="M31" s="437"/>
      <c r="N31" s="60"/>
      <c r="O31" s="440"/>
      <c r="P31" s="440"/>
      <c r="Q31" s="440"/>
      <c r="R31" s="440"/>
      <c r="S31" s="440"/>
      <c r="T31" s="440"/>
      <c r="U31" s="43"/>
      <c r="V31" s="52"/>
      <c r="W31" s="39"/>
      <c r="X31" s="450"/>
      <c r="Y31" s="450"/>
      <c r="Z31" s="40"/>
    </row>
    <row r="32" spans="1:26" s="41" customFormat="1" ht="60.75">
      <c r="A32" s="451" t="s">
        <v>148</v>
      </c>
      <c r="B32" s="451"/>
      <c r="C32" s="451"/>
      <c r="D32" s="450">
        <v>7605</v>
      </c>
      <c r="E32" s="450"/>
      <c r="F32" s="450"/>
      <c r="G32" s="450"/>
      <c r="H32" s="437"/>
      <c r="I32" s="437"/>
      <c r="J32" s="437"/>
      <c r="K32" s="437"/>
      <c r="L32" s="437"/>
      <c r="M32" s="437"/>
      <c r="N32" s="60"/>
      <c r="O32" s="440"/>
      <c r="P32" s="440"/>
      <c r="Q32" s="440"/>
      <c r="R32" s="440"/>
      <c r="S32" s="440"/>
      <c r="T32" s="440"/>
      <c r="U32" s="43"/>
      <c r="V32" s="39"/>
      <c r="W32" s="39"/>
      <c r="X32" s="44"/>
      <c r="Y32" s="45"/>
      <c r="Z32" s="40"/>
    </row>
    <row r="33" spans="1:3" ht="33">
      <c r="A33" s="26"/>
      <c r="B33" s="26"/>
      <c r="C33" s="25"/>
    </row>
    <row r="34" spans="1:3" ht="33">
      <c r="A34" s="26"/>
      <c r="B34" s="26"/>
      <c r="C34" s="25"/>
    </row>
    <row r="35" spans="1:22" ht="61.5">
      <c r="A35" s="26"/>
      <c r="B35" s="26"/>
      <c r="C35" s="25"/>
      <c r="U35" s="58"/>
      <c r="V35" s="58"/>
    </row>
    <row r="36" spans="1:3" ht="33">
      <c r="A36" s="26"/>
      <c r="B36" s="26"/>
      <c r="C36" s="25"/>
    </row>
    <row r="37" spans="1:3" ht="33">
      <c r="A37" s="26"/>
      <c r="B37" s="26"/>
      <c r="C37" s="25"/>
    </row>
    <row r="38" spans="1:3" ht="33">
      <c r="A38" s="26"/>
      <c r="B38" s="26"/>
      <c r="C38" s="25"/>
    </row>
    <row r="39" spans="1:3" ht="33">
      <c r="A39" s="26"/>
      <c r="B39" s="26"/>
      <c r="C39" s="25"/>
    </row>
    <row r="40" spans="1:3" ht="33">
      <c r="A40" s="26"/>
      <c r="B40" s="26"/>
      <c r="C40" s="25"/>
    </row>
    <row r="41" spans="1:3" ht="33">
      <c r="A41" s="26"/>
      <c r="B41" s="26"/>
      <c r="C41" s="25"/>
    </row>
    <row r="42" spans="1:3" ht="33">
      <c r="A42" s="26"/>
      <c r="B42" s="26"/>
      <c r="C42" s="25"/>
    </row>
    <row r="43" spans="1:3" ht="33">
      <c r="A43" s="26"/>
      <c r="B43" s="26"/>
      <c r="C43" s="25"/>
    </row>
    <row r="44" spans="1:3" ht="33">
      <c r="A44" s="26"/>
      <c r="B44" s="26"/>
      <c r="C44" s="25"/>
    </row>
    <row r="45" spans="1:3" ht="33">
      <c r="A45" s="26"/>
      <c r="B45" s="26"/>
      <c r="C45" s="25"/>
    </row>
    <row r="46" spans="1:3" ht="33">
      <c r="A46" s="26"/>
      <c r="B46" s="26"/>
      <c r="C46" s="25"/>
    </row>
    <row r="47" spans="1:3" ht="33">
      <c r="A47" s="26"/>
      <c r="B47" s="26"/>
      <c r="C47" s="25"/>
    </row>
    <row r="48" spans="1:3" ht="33">
      <c r="A48" s="26"/>
      <c r="B48" s="26"/>
      <c r="C48" s="25"/>
    </row>
    <row r="49" spans="1:3" ht="33">
      <c r="A49" s="26"/>
      <c r="B49" s="26"/>
      <c r="C49" s="25"/>
    </row>
    <row r="50" spans="1:27" s="27" customFormat="1" ht="33">
      <c r="A50" s="26"/>
      <c r="B50" s="26"/>
      <c r="C50" s="25"/>
      <c r="F50" s="57"/>
      <c r="G50" s="57"/>
      <c r="O50" s="13"/>
      <c r="P50" s="13"/>
      <c r="U50" s="13"/>
      <c r="V50" s="53"/>
      <c r="W50" s="13"/>
      <c r="X50" s="13"/>
      <c r="Y50" s="13"/>
      <c r="Z50" s="13"/>
      <c r="AA50" s="13"/>
    </row>
    <row r="51" spans="1:27" s="27" customFormat="1" ht="33">
      <c r="A51" s="26"/>
      <c r="B51" s="26"/>
      <c r="C51" s="25"/>
      <c r="F51" s="57"/>
      <c r="G51" s="57"/>
      <c r="O51" s="13"/>
      <c r="P51" s="13"/>
      <c r="U51" s="13"/>
      <c r="V51" s="53"/>
      <c r="W51" s="13"/>
      <c r="X51" s="13"/>
      <c r="Y51" s="13"/>
      <c r="Z51" s="13"/>
      <c r="AA51" s="13"/>
    </row>
    <row r="52" spans="1:27" s="27" customFormat="1" ht="33">
      <c r="A52" s="26"/>
      <c r="B52" s="26"/>
      <c r="C52" s="25"/>
      <c r="F52" s="57"/>
      <c r="G52" s="57"/>
      <c r="O52" s="13"/>
      <c r="P52" s="13"/>
      <c r="U52" s="13"/>
      <c r="V52" s="53"/>
      <c r="W52" s="13"/>
      <c r="X52" s="13"/>
      <c r="Y52" s="13"/>
      <c r="Z52" s="13"/>
      <c r="AA52" s="13"/>
    </row>
    <row r="53" spans="1:27" s="27" customFormat="1" ht="33">
      <c r="A53" s="26"/>
      <c r="B53" s="26"/>
      <c r="C53" s="25"/>
      <c r="F53" s="57"/>
      <c r="G53" s="57"/>
      <c r="O53" s="13"/>
      <c r="P53" s="13"/>
      <c r="U53" s="13"/>
      <c r="V53" s="53"/>
      <c r="W53" s="13"/>
      <c r="X53" s="13"/>
      <c r="Y53" s="13"/>
      <c r="Z53" s="13"/>
      <c r="AA53" s="13"/>
    </row>
    <row r="54" spans="1:27" s="27" customFormat="1" ht="33">
      <c r="A54" s="26"/>
      <c r="B54" s="26"/>
      <c r="C54" s="25"/>
      <c r="F54" s="57"/>
      <c r="G54" s="57"/>
      <c r="O54" s="13"/>
      <c r="P54" s="13"/>
      <c r="U54" s="13"/>
      <c r="V54" s="53"/>
      <c r="W54" s="13"/>
      <c r="X54" s="13"/>
      <c r="Y54" s="13"/>
      <c r="Z54" s="13"/>
      <c r="AA54" s="13"/>
    </row>
    <row r="55" spans="1:27" s="27" customFormat="1" ht="33">
      <c r="A55" s="26"/>
      <c r="B55" s="26"/>
      <c r="C55" s="25"/>
      <c r="F55" s="57"/>
      <c r="G55" s="57"/>
      <c r="O55" s="13"/>
      <c r="P55" s="13"/>
      <c r="U55" s="13"/>
      <c r="V55" s="53"/>
      <c r="W55" s="13"/>
      <c r="X55" s="13"/>
      <c r="Y55" s="13"/>
      <c r="Z55" s="13"/>
      <c r="AA55" s="13"/>
    </row>
    <row r="56" spans="1:27" s="27" customFormat="1" ht="33">
      <c r="A56" s="26"/>
      <c r="B56" s="26"/>
      <c r="C56" s="25"/>
      <c r="F56" s="57"/>
      <c r="G56" s="57"/>
      <c r="O56" s="13"/>
      <c r="P56" s="13"/>
      <c r="U56" s="13"/>
      <c r="V56" s="53"/>
      <c r="W56" s="13"/>
      <c r="X56" s="13"/>
      <c r="Y56" s="13"/>
      <c r="Z56" s="13"/>
      <c r="AA56" s="13"/>
    </row>
    <row r="57" spans="1:27" s="27" customFormat="1" ht="33">
      <c r="A57" s="26"/>
      <c r="B57" s="26"/>
      <c r="C57" s="25"/>
      <c r="F57" s="57"/>
      <c r="G57" s="57"/>
      <c r="O57" s="13"/>
      <c r="P57" s="13"/>
      <c r="U57" s="13"/>
      <c r="V57" s="53"/>
      <c r="W57" s="13"/>
      <c r="X57" s="13"/>
      <c r="Y57" s="13"/>
      <c r="Z57" s="13"/>
      <c r="AA57" s="13"/>
    </row>
    <row r="58" spans="1:27" s="27" customFormat="1" ht="33">
      <c r="A58" s="26"/>
      <c r="B58" s="26"/>
      <c r="C58" s="25"/>
      <c r="F58" s="57"/>
      <c r="G58" s="57"/>
      <c r="O58" s="13"/>
      <c r="P58" s="13"/>
      <c r="U58" s="13"/>
      <c r="V58" s="53"/>
      <c r="W58" s="13"/>
      <c r="X58" s="13"/>
      <c r="Y58" s="13"/>
      <c r="Z58" s="13"/>
      <c r="AA58" s="13"/>
    </row>
    <row r="59" spans="1:27" s="27" customFormat="1" ht="33">
      <c r="A59" s="26"/>
      <c r="B59" s="26"/>
      <c r="C59" s="25"/>
      <c r="F59" s="57"/>
      <c r="G59" s="57"/>
      <c r="O59" s="13"/>
      <c r="P59" s="13"/>
      <c r="U59" s="13"/>
      <c r="V59" s="53"/>
      <c r="W59" s="13"/>
      <c r="X59" s="13"/>
      <c r="Y59" s="13"/>
      <c r="Z59" s="13"/>
      <c r="AA59" s="13"/>
    </row>
    <row r="60" spans="1:27" s="27" customFormat="1" ht="33">
      <c r="A60" s="26"/>
      <c r="B60" s="26"/>
      <c r="C60" s="25"/>
      <c r="F60" s="57"/>
      <c r="G60" s="57"/>
      <c r="O60" s="13"/>
      <c r="P60" s="13"/>
      <c r="U60" s="13"/>
      <c r="V60" s="53"/>
      <c r="W60" s="13"/>
      <c r="X60" s="13"/>
      <c r="Y60" s="13"/>
      <c r="Z60" s="13"/>
      <c r="AA60" s="13"/>
    </row>
    <row r="61" spans="1:27" s="27" customFormat="1" ht="33">
      <c r="A61" s="26"/>
      <c r="B61" s="26"/>
      <c r="C61" s="25"/>
      <c r="F61" s="57"/>
      <c r="G61" s="57"/>
      <c r="O61" s="13"/>
      <c r="P61" s="13"/>
      <c r="U61" s="13"/>
      <c r="V61" s="53"/>
      <c r="W61" s="13"/>
      <c r="X61" s="13"/>
      <c r="Y61" s="13"/>
      <c r="Z61" s="13"/>
      <c r="AA61" s="13"/>
    </row>
    <row r="62" spans="1:27" s="27" customFormat="1" ht="33">
      <c r="A62" s="26"/>
      <c r="B62" s="26"/>
      <c r="C62" s="25"/>
      <c r="F62" s="57"/>
      <c r="G62" s="57"/>
      <c r="O62" s="13"/>
      <c r="P62" s="13"/>
      <c r="U62" s="13"/>
      <c r="V62" s="53"/>
      <c r="W62" s="13"/>
      <c r="X62" s="13"/>
      <c r="Y62" s="13"/>
      <c r="Z62" s="13"/>
      <c r="AA62" s="13"/>
    </row>
    <row r="63" spans="1:27" s="27" customFormat="1" ht="33">
      <c r="A63" s="26"/>
      <c r="B63" s="26"/>
      <c r="C63" s="25"/>
      <c r="F63" s="57"/>
      <c r="G63" s="57"/>
      <c r="O63" s="13"/>
      <c r="P63" s="13"/>
      <c r="U63" s="13"/>
      <c r="V63" s="53"/>
      <c r="W63" s="13"/>
      <c r="X63" s="13"/>
      <c r="Y63" s="13"/>
      <c r="Z63" s="13"/>
      <c r="AA63" s="13"/>
    </row>
    <row r="64" spans="1:27" s="27" customFormat="1" ht="33">
      <c r="A64" s="26"/>
      <c r="B64" s="26"/>
      <c r="C64" s="25"/>
      <c r="F64" s="57"/>
      <c r="G64" s="57"/>
      <c r="O64" s="13"/>
      <c r="P64" s="13"/>
      <c r="U64" s="13"/>
      <c r="V64" s="53"/>
      <c r="W64" s="13"/>
      <c r="X64" s="13"/>
      <c r="Y64" s="13"/>
      <c r="Z64" s="13"/>
      <c r="AA64" s="13"/>
    </row>
    <row r="65" spans="1:27" s="27" customFormat="1" ht="33">
      <c r="A65" s="26"/>
      <c r="B65" s="26"/>
      <c r="C65" s="25"/>
      <c r="F65" s="57"/>
      <c r="G65" s="57"/>
      <c r="O65" s="13"/>
      <c r="P65" s="13"/>
      <c r="U65" s="13"/>
      <c r="V65" s="53"/>
      <c r="W65" s="13"/>
      <c r="X65" s="13"/>
      <c r="Y65" s="13"/>
      <c r="Z65" s="13"/>
      <c r="AA65" s="13"/>
    </row>
    <row r="66" spans="1:27" s="27" customFormat="1" ht="33">
      <c r="A66" s="26"/>
      <c r="B66" s="26"/>
      <c r="C66" s="25"/>
      <c r="F66" s="57"/>
      <c r="G66" s="57"/>
      <c r="O66" s="13"/>
      <c r="P66" s="13"/>
      <c r="U66" s="13"/>
      <c r="V66" s="53"/>
      <c r="W66" s="13"/>
      <c r="X66" s="13"/>
      <c r="Y66" s="13"/>
      <c r="Z66" s="13"/>
      <c r="AA66" s="13"/>
    </row>
    <row r="67" spans="1:27" s="27" customFormat="1" ht="33">
      <c r="A67" s="26"/>
      <c r="B67" s="26"/>
      <c r="C67" s="25"/>
      <c r="F67" s="57"/>
      <c r="G67" s="57"/>
      <c r="O67" s="13"/>
      <c r="P67" s="13"/>
      <c r="U67" s="13"/>
      <c r="V67" s="53"/>
      <c r="W67" s="13"/>
      <c r="X67" s="13"/>
      <c r="Y67" s="13"/>
      <c r="Z67" s="13"/>
      <c r="AA67" s="13"/>
    </row>
    <row r="68" spans="1:27" s="27" customFormat="1" ht="33">
      <c r="A68" s="26"/>
      <c r="B68" s="26"/>
      <c r="C68" s="25"/>
      <c r="F68" s="57"/>
      <c r="G68" s="57"/>
      <c r="O68" s="13"/>
      <c r="P68" s="13"/>
      <c r="U68" s="13"/>
      <c r="V68" s="53"/>
      <c r="W68" s="13"/>
      <c r="X68" s="13"/>
      <c r="Y68" s="13"/>
      <c r="Z68" s="13"/>
      <c r="AA68" s="13"/>
    </row>
    <row r="69" spans="1:27" s="27" customFormat="1" ht="33">
      <c r="A69" s="26"/>
      <c r="B69" s="26"/>
      <c r="C69" s="25"/>
      <c r="F69" s="57"/>
      <c r="G69" s="57"/>
      <c r="O69" s="13"/>
      <c r="P69" s="13"/>
      <c r="U69" s="13"/>
      <c r="V69" s="53"/>
      <c r="W69" s="13"/>
      <c r="X69" s="13"/>
      <c r="Y69" s="13"/>
      <c r="Z69" s="13"/>
      <c r="AA69" s="13"/>
    </row>
    <row r="70" spans="1:27" s="27" customFormat="1" ht="33">
      <c r="A70" s="26"/>
      <c r="B70" s="26"/>
      <c r="C70" s="25"/>
      <c r="F70" s="57"/>
      <c r="G70" s="57"/>
      <c r="O70" s="13"/>
      <c r="P70" s="13"/>
      <c r="U70" s="13"/>
      <c r="V70" s="53"/>
      <c r="W70" s="13"/>
      <c r="X70" s="13"/>
      <c r="Y70" s="13"/>
      <c r="Z70" s="13"/>
      <c r="AA70" s="13"/>
    </row>
    <row r="71" spans="1:27" s="27" customFormat="1" ht="33">
      <c r="A71" s="26"/>
      <c r="B71" s="26"/>
      <c r="C71" s="25"/>
      <c r="F71" s="57"/>
      <c r="G71" s="57"/>
      <c r="O71" s="13"/>
      <c r="P71" s="13"/>
      <c r="U71" s="13"/>
      <c r="V71" s="53"/>
      <c r="W71" s="13"/>
      <c r="X71" s="13"/>
      <c r="Y71" s="13"/>
      <c r="Z71" s="13"/>
      <c r="AA71" s="13"/>
    </row>
    <row r="72" spans="1:27" s="27" customFormat="1" ht="33">
      <c r="A72" s="26"/>
      <c r="B72" s="26"/>
      <c r="C72" s="25"/>
      <c r="F72" s="57"/>
      <c r="G72" s="57"/>
      <c r="O72" s="13"/>
      <c r="P72" s="13"/>
      <c r="U72" s="13"/>
      <c r="V72" s="53"/>
      <c r="W72" s="13"/>
      <c r="X72" s="13"/>
      <c r="Y72" s="13"/>
      <c r="Z72" s="13"/>
      <c r="AA72" s="13"/>
    </row>
    <row r="73" spans="1:27" s="27" customFormat="1" ht="33">
      <c r="A73" s="26"/>
      <c r="B73" s="26"/>
      <c r="C73" s="25"/>
      <c r="F73" s="57"/>
      <c r="G73" s="57"/>
      <c r="O73" s="13"/>
      <c r="P73" s="13"/>
      <c r="U73" s="13"/>
      <c r="V73" s="53"/>
      <c r="W73" s="13"/>
      <c r="X73" s="13"/>
      <c r="Y73" s="13"/>
      <c r="Z73" s="13"/>
      <c r="AA73" s="13"/>
    </row>
    <row r="74" spans="1:27" s="27" customFormat="1" ht="33">
      <c r="A74" s="26"/>
      <c r="B74" s="26"/>
      <c r="C74" s="25"/>
      <c r="F74" s="57"/>
      <c r="G74" s="57"/>
      <c r="O74" s="13"/>
      <c r="P74" s="13"/>
      <c r="U74" s="13"/>
      <c r="V74" s="53"/>
      <c r="W74" s="13"/>
      <c r="X74" s="13"/>
      <c r="Y74" s="13"/>
      <c r="Z74" s="13"/>
      <c r="AA74" s="13"/>
    </row>
    <row r="75" spans="1:27" s="27" customFormat="1" ht="33">
      <c r="A75" s="26"/>
      <c r="B75" s="26"/>
      <c r="C75" s="25"/>
      <c r="F75" s="57"/>
      <c r="G75" s="57"/>
      <c r="O75" s="13"/>
      <c r="P75" s="13"/>
      <c r="U75" s="13"/>
      <c r="V75" s="53"/>
      <c r="W75" s="13"/>
      <c r="X75" s="13"/>
      <c r="Y75" s="13"/>
      <c r="Z75" s="13"/>
      <c r="AA75" s="13"/>
    </row>
    <row r="76" spans="1:27" s="27" customFormat="1" ht="33">
      <c r="A76" s="26"/>
      <c r="B76" s="26"/>
      <c r="C76" s="25"/>
      <c r="F76" s="57"/>
      <c r="G76" s="57"/>
      <c r="O76" s="13"/>
      <c r="P76" s="13"/>
      <c r="U76" s="13"/>
      <c r="V76" s="53"/>
      <c r="W76" s="13"/>
      <c r="X76" s="13"/>
      <c r="Y76" s="13"/>
      <c r="Z76" s="13"/>
      <c r="AA76" s="13"/>
    </row>
    <row r="77" spans="1:27" s="27" customFormat="1" ht="33">
      <c r="A77" s="26"/>
      <c r="B77" s="26"/>
      <c r="C77" s="25"/>
      <c r="F77" s="57"/>
      <c r="G77" s="57"/>
      <c r="O77" s="13"/>
      <c r="P77" s="13"/>
      <c r="U77" s="13"/>
      <c r="V77" s="53"/>
      <c r="W77" s="13"/>
      <c r="X77" s="13"/>
      <c r="Y77" s="13"/>
      <c r="Z77" s="13"/>
      <c r="AA77" s="13"/>
    </row>
    <row r="78" spans="1:27" s="27" customFormat="1" ht="33">
      <c r="A78" s="26"/>
      <c r="B78" s="26"/>
      <c r="C78" s="25"/>
      <c r="F78" s="57"/>
      <c r="G78" s="57"/>
      <c r="O78" s="13"/>
      <c r="P78" s="13"/>
      <c r="U78" s="13"/>
      <c r="V78" s="53"/>
      <c r="W78" s="13"/>
      <c r="X78" s="13"/>
      <c r="Y78" s="13"/>
      <c r="Z78" s="13"/>
      <c r="AA78" s="13"/>
    </row>
    <row r="79" spans="1:27" s="27" customFormat="1" ht="33">
      <c r="A79" s="26"/>
      <c r="B79" s="26"/>
      <c r="C79" s="25"/>
      <c r="F79" s="57"/>
      <c r="G79" s="57"/>
      <c r="O79" s="13"/>
      <c r="P79" s="13"/>
      <c r="U79" s="13"/>
      <c r="V79" s="53"/>
      <c r="W79" s="13"/>
      <c r="X79" s="13"/>
      <c r="Y79" s="13"/>
      <c r="Z79" s="13"/>
      <c r="AA79" s="13"/>
    </row>
    <row r="80" spans="1:27" s="27" customFormat="1" ht="33">
      <c r="A80" s="26"/>
      <c r="B80" s="26"/>
      <c r="C80" s="25"/>
      <c r="F80" s="57"/>
      <c r="G80" s="57"/>
      <c r="O80" s="13"/>
      <c r="P80" s="13"/>
      <c r="U80" s="13"/>
      <c r="V80" s="53"/>
      <c r="W80" s="13"/>
      <c r="X80" s="13"/>
      <c r="Y80" s="13"/>
      <c r="Z80" s="13"/>
      <c r="AA80" s="13"/>
    </row>
    <row r="81" spans="1:27" s="27" customFormat="1" ht="33">
      <c r="A81" s="26"/>
      <c r="B81" s="26"/>
      <c r="C81" s="25"/>
      <c r="F81" s="57"/>
      <c r="G81" s="57"/>
      <c r="O81" s="13"/>
      <c r="P81" s="13"/>
      <c r="U81" s="13"/>
      <c r="V81" s="53"/>
      <c r="W81" s="13"/>
      <c r="X81" s="13"/>
      <c r="Y81" s="13"/>
      <c r="Z81" s="13"/>
      <c r="AA81" s="13"/>
    </row>
    <row r="82" spans="1:27" s="27" customFormat="1" ht="33">
      <c r="A82" s="26"/>
      <c r="B82" s="26"/>
      <c r="C82" s="25"/>
      <c r="F82" s="57"/>
      <c r="G82" s="57"/>
      <c r="O82" s="13"/>
      <c r="P82" s="13"/>
      <c r="U82" s="13"/>
      <c r="V82" s="53"/>
      <c r="W82" s="13"/>
      <c r="X82" s="13"/>
      <c r="Y82" s="13"/>
      <c r="Z82" s="13"/>
      <c r="AA82" s="13"/>
    </row>
    <row r="83" spans="1:27" s="27" customFormat="1" ht="33">
      <c r="A83" s="26"/>
      <c r="B83" s="26"/>
      <c r="C83" s="25"/>
      <c r="F83" s="57"/>
      <c r="G83" s="57"/>
      <c r="O83" s="13"/>
      <c r="P83" s="13"/>
      <c r="U83" s="13"/>
      <c r="V83" s="53"/>
      <c r="W83" s="13"/>
      <c r="X83" s="13"/>
      <c r="Y83" s="13"/>
      <c r="Z83" s="13"/>
      <c r="AA83" s="13"/>
    </row>
    <row r="84" spans="1:27" s="27" customFormat="1" ht="33">
      <c r="A84" s="26"/>
      <c r="B84" s="26"/>
      <c r="C84" s="25"/>
      <c r="F84" s="57"/>
      <c r="G84" s="57"/>
      <c r="O84" s="13"/>
      <c r="P84" s="13"/>
      <c r="U84" s="13"/>
      <c r="V84" s="53"/>
      <c r="W84" s="13"/>
      <c r="X84" s="13"/>
      <c r="Y84" s="13"/>
      <c r="Z84" s="13"/>
      <c r="AA84" s="13"/>
    </row>
    <row r="85" spans="1:27" s="27" customFormat="1" ht="33">
      <c r="A85" s="26"/>
      <c r="B85" s="26"/>
      <c r="C85" s="25"/>
      <c r="F85" s="57"/>
      <c r="G85" s="57"/>
      <c r="O85" s="13"/>
      <c r="P85" s="13"/>
      <c r="U85" s="13"/>
      <c r="V85" s="53"/>
      <c r="W85" s="13"/>
      <c r="X85" s="13"/>
      <c r="Y85" s="13"/>
      <c r="Z85" s="13"/>
      <c r="AA85" s="13"/>
    </row>
    <row r="86" spans="1:27" s="27" customFormat="1" ht="33">
      <c r="A86" s="26"/>
      <c r="B86" s="26"/>
      <c r="C86" s="25"/>
      <c r="F86" s="57"/>
      <c r="G86" s="57"/>
      <c r="O86" s="13"/>
      <c r="P86" s="13"/>
      <c r="U86" s="13"/>
      <c r="V86" s="53"/>
      <c r="W86" s="13"/>
      <c r="X86" s="13"/>
      <c r="Y86" s="13"/>
      <c r="Z86" s="13"/>
      <c r="AA86" s="13"/>
    </row>
    <row r="87" spans="1:27" s="27" customFormat="1" ht="33">
      <c r="A87" s="26"/>
      <c r="B87" s="26"/>
      <c r="C87" s="25"/>
      <c r="F87" s="57"/>
      <c r="G87" s="57"/>
      <c r="O87" s="13"/>
      <c r="P87" s="13"/>
      <c r="U87" s="13"/>
      <c r="V87" s="53"/>
      <c r="W87" s="13"/>
      <c r="X87" s="13"/>
      <c r="Y87" s="13"/>
      <c r="Z87" s="13"/>
      <c r="AA87" s="13"/>
    </row>
    <row r="88" spans="1:27" s="27" customFormat="1" ht="33">
      <c r="A88" s="26"/>
      <c r="B88" s="26"/>
      <c r="C88" s="25"/>
      <c r="F88" s="57"/>
      <c r="G88" s="57"/>
      <c r="O88" s="13"/>
      <c r="P88" s="13"/>
      <c r="U88" s="13"/>
      <c r="V88" s="53"/>
      <c r="W88" s="13"/>
      <c r="X88" s="13"/>
      <c r="Y88" s="13"/>
      <c r="Z88" s="13"/>
      <c r="AA88" s="13"/>
    </row>
    <row r="89" spans="1:27" s="27" customFormat="1" ht="33">
      <c r="A89" s="26"/>
      <c r="B89" s="26"/>
      <c r="C89" s="25"/>
      <c r="F89" s="57"/>
      <c r="G89" s="57"/>
      <c r="O89" s="13"/>
      <c r="P89" s="13"/>
      <c r="U89" s="13"/>
      <c r="V89" s="53"/>
      <c r="W89" s="13"/>
      <c r="X89" s="13"/>
      <c r="Y89" s="13"/>
      <c r="Z89" s="13"/>
      <c r="AA89" s="13"/>
    </row>
    <row r="90" spans="1:27" s="27" customFormat="1" ht="33">
      <c r="A90" s="26"/>
      <c r="B90" s="26"/>
      <c r="C90" s="25"/>
      <c r="F90" s="57"/>
      <c r="G90" s="57"/>
      <c r="O90" s="13"/>
      <c r="P90" s="13"/>
      <c r="U90" s="13"/>
      <c r="V90" s="53"/>
      <c r="W90" s="13"/>
      <c r="X90" s="13"/>
      <c r="Y90" s="13"/>
      <c r="Z90" s="13"/>
      <c r="AA90" s="13"/>
    </row>
    <row r="91" spans="1:27" s="27" customFormat="1" ht="33">
      <c r="A91" s="26"/>
      <c r="B91" s="26"/>
      <c r="C91" s="25"/>
      <c r="F91" s="57"/>
      <c r="G91" s="57"/>
      <c r="O91" s="13"/>
      <c r="P91" s="13"/>
      <c r="U91" s="13"/>
      <c r="V91" s="53"/>
      <c r="W91" s="13"/>
      <c r="X91" s="13"/>
      <c r="Y91" s="13"/>
      <c r="Z91" s="13"/>
      <c r="AA91" s="13"/>
    </row>
    <row r="92" spans="1:27" s="27" customFormat="1" ht="33">
      <c r="A92" s="26"/>
      <c r="B92" s="26"/>
      <c r="C92" s="25"/>
      <c r="F92" s="57"/>
      <c r="G92" s="57"/>
      <c r="O92" s="13"/>
      <c r="P92" s="13"/>
      <c r="U92" s="13"/>
      <c r="V92" s="53"/>
      <c r="W92" s="13"/>
      <c r="X92" s="13"/>
      <c r="Y92" s="13"/>
      <c r="Z92" s="13"/>
      <c r="AA92" s="13"/>
    </row>
    <row r="93" spans="1:27" s="27" customFormat="1" ht="33">
      <c r="A93" s="26"/>
      <c r="B93" s="26"/>
      <c r="C93" s="25"/>
      <c r="F93" s="57"/>
      <c r="G93" s="57"/>
      <c r="O93" s="13"/>
      <c r="P93" s="13"/>
      <c r="U93" s="13"/>
      <c r="V93" s="53"/>
      <c r="W93" s="13"/>
      <c r="X93" s="13"/>
      <c r="Y93" s="13"/>
      <c r="Z93" s="13"/>
      <c r="AA93" s="13"/>
    </row>
    <row r="94" spans="1:27" s="27" customFormat="1" ht="33">
      <c r="A94" s="26"/>
      <c r="B94" s="26"/>
      <c r="C94" s="25"/>
      <c r="F94" s="57"/>
      <c r="G94" s="57"/>
      <c r="O94" s="13"/>
      <c r="P94" s="13"/>
      <c r="U94" s="13"/>
      <c r="V94" s="53"/>
      <c r="W94" s="13"/>
      <c r="X94" s="13"/>
      <c r="Y94" s="13"/>
      <c r="Z94" s="13"/>
      <c r="AA94" s="13"/>
    </row>
    <row r="95" spans="1:27" s="27" customFormat="1" ht="33">
      <c r="A95" s="26"/>
      <c r="B95" s="26"/>
      <c r="C95" s="25"/>
      <c r="F95" s="57"/>
      <c r="G95" s="57"/>
      <c r="O95" s="13"/>
      <c r="P95" s="13"/>
      <c r="U95" s="13"/>
      <c r="V95" s="53"/>
      <c r="W95" s="13"/>
      <c r="X95" s="13"/>
      <c r="Y95" s="13"/>
      <c r="Z95" s="13"/>
      <c r="AA95" s="13"/>
    </row>
    <row r="96" spans="1:27" s="27" customFormat="1" ht="33">
      <c r="A96" s="26"/>
      <c r="B96" s="26"/>
      <c r="C96" s="25"/>
      <c r="F96" s="57"/>
      <c r="G96" s="57"/>
      <c r="O96" s="13"/>
      <c r="P96" s="13"/>
      <c r="U96" s="13"/>
      <c r="V96" s="53"/>
      <c r="W96" s="13"/>
      <c r="X96" s="13"/>
      <c r="Y96" s="13"/>
      <c r="Z96" s="13"/>
      <c r="AA96" s="13"/>
    </row>
    <row r="97" spans="1:27" s="27" customFormat="1" ht="33">
      <c r="A97" s="26"/>
      <c r="B97" s="26"/>
      <c r="C97" s="25"/>
      <c r="F97" s="57"/>
      <c r="G97" s="57"/>
      <c r="O97" s="13"/>
      <c r="P97" s="13"/>
      <c r="U97" s="13"/>
      <c r="V97" s="53"/>
      <c r="W97" s="13"/>
      <c r="X97" s="13"/>
      <c r="Y97" s="13"/>
      <c r="Z97" s="13"/>
      <c r="AA97" s="13"/>
    </row>
    <row r="98" spans="1:27" s="27" customFormat="1" ht="33">
      <c r="A98" s="26"/>
      <c r="B98" s="26"/>
      <c r="C98" s="25"/>
      <c r="F98" s="57"/>
      <c r="G98" s="57"/>
      <c r="O98" s="13"/>
      <c r="P98" s="13"/>
      <c r="U98" s="13"/>
      <c r="V98" s="53"/>
      <c r="W98" s="13"/>
      <c r="X98" s="13"/>
      <c r="Y98" s="13"/>
      <c r="Z98" s="13"/>
      <c r="AA98" s="13"/>
    </row>
    <row r="99" spans="1:27" s="27" customFormat="1" ht="33">
      <c r="A99" s="26"/>
      <c r="B99" s="26"/>
      <c r="C99" s="25"/>
      <c r="F99" s="57"/>
      <c r="G99" s="57"/>
      <c r="O99" s="13"/>
      <c r="P99" s="13"/>
      <c r="U99" s="13"/>
      <c r="V99" s="53"/>
      <c r="W99" s="13"/>
      <c r="X99" s="13"/>
      <c r="Y99" s="13"/>
      <c r="Z99" s="13"/>
      <c r="AA99" s="13"/>
    </row>
    <row r="100" spans="1:27" s="27" customFormat="1" ht="33">
      <c r="A100" s="26"/>
      <c r="B100" s="26"/>
      <c r="C100" s="25"/>
      <c r="F100" s="57"/>
      <c r="G100" s="57"/>
      <c r="O100" s="13"/>
      <c r="P100" s="13"/>
      <c r="U100" s="13"/>
      <c r="V100" s="53"/>
      <c r="W100" s="13"/>
      <c r="X100" s="13"/>
      <c r="Y100" s="13"/>
      <c r="Z100" s="13"/>
      <c r="AA100" s="13"/>
    </row>
    <row r="101" spans="1:27" s="27" customFormat="1" ht="33">
      <c r="A101" s="26"/>
      <c r="B101" s="26"/>
      <c r="C101" s="25"/>
      <c r="F101" s="57"/>
      <c r="G101" s="57"/>
      <c r="O101" s="13"/>
      <c r="P101" s="13"/>
      <c r="U101" s="13"/>
      <c r="V101" s="53"/>
      <c r="W101" s="13"/>
      <c r="X101" s="13"/>
      <c r="Y101" s="13"/>
      <c r="Z101" s="13"/>
      <c r="AA101" s="13"/>
    </row>
    <row r="102" spans="1:27" s="27" customFormat="1" ht="33">
      <c r="A102" s="26"/>
      <c r="B102" s="26"/>
      <c r="C102" s="25"/>
      <c r="F102" s="57"/>
      <c r="G102" s="57"/>
      <c r="O102" s="13"/>
      <c r="P102" s="13"/>
      <c r="U102" s="13"/>
      <c r="V102" s="53"/>
      <c r="W102" s="13"/>
      <c r="X102" s="13"/>
      <c r="Y102" s="13"/>
      <c r="Z102" s="13"/>
      <c r="AA102" s="13"/>
    </row>
    <row r="103" spans="1:27" s="27" customFormat="1" ht="33">
      <c r="A103" s="26"/>
      <c r="B103" s="26"/>
      <c r="C103" s="25"/>
      <c r="F103" s="57"/>
      <c r="G103" s="57"/>
      <c r="O103" s="13"/>
      <c r="P103" s="13"/>
      <c r="U103" s="13"/>
      <c r="V103" s="53"/>
      <c r="W103" s="13"/>
      <c r="X103" s="13"/>
      <c r="Y103" s="13"/>
      <c r="Z103" s="13"/>
      <c r="AA103" s="13"/>
    </row>
    <row r="104" spans="1:27" s="27" customFormat="1" ht="33">
      <c r="A104" s="26"/>
      <c r="B104" s="26"/>
      <c r="C104" s="25"/>
      <c r="F104" s="57"/>
      <c r="G104" s="57"/>
      <c r="O104" s="13"/>
      <c r="P104" s="13"/>
      <c r="U104" s="13"/>
      <c r="V104" s="53"/>
      <c r="W104" s="13"/>
      <c r="X104" s="13"/>
      <c r="Y104" s="13"/>
      <c r="Z104" s="13"/>
      <c r="AA104" s="13"/>
    </row>
    <row r="105" spans="1:27" s="27" customFormat="1" ht="33">
      <c r="A105" s="26"/>
      <c r="B105" s="26"/>
      <c r="C105" s="25"/>
      <c r="F105" s="57"/>
      <c r="G105" s="57"/>
      <c r="O105" s="13"/>
      <c r="P105" s="13"/>
      <c r="U105" s="13"/>
      <c r="V105" s="53"/>
      <c r="W105" s="13"/>
      <c r="X105" s="13"/>
      <c r="Y105" s="13"/>
      <c r="Z105" s="13"/>
      <c r="AA105" s="13"/>
    </row>
    <row r="106" spans="1:27" s="27" customFormat="1" ht="33">
      <c r="A106" s="26"/>
      <c r="B106" s="26"/>
      <c r="C106" s="25"/>
      <c r="F106" s="57"/>
      <c r="G106" s="57"/>
      <c r="O106" s="13"/>
      <c r="P106" s="13"/>
      <c r="U106" s="13"/>
      <c r="V106" s="53"/>
      <c r="W106" s="13"/>
      <c r="X106" s="13"/>
      <c r="Y106" s="13"/>
      <c r="Z106" s="13"/>
      <c r="AA106" s="13"/>
    </row>
    <row r="107" spans="1:27" s="27" customFormat="1" ht="33">
      <c r="A107" s="26"/>
      <c r="B107" s="26"/>
      <c r="C107" s="25"/>
      <c r="F107" s="57"/>
      <c r="G107" s="57"/>
      <c r="O107" s="13"/>
      <c r="P107" s="13"/>
      <c r="U107" s="13"/>
      <c r="V107" s="53"/>
      <c r="W107" s="13"/>
      <c r="X107" s="13"/>
      <c r="Y107" s="13"/>
      <c r="Z107" s="13"/>
      <c r="AA107" s="13"/>
    </row>
    <row r="108" spans="1:27" s="27" customFormat="1" ht="33">
      <c r="A108" s="26"/>
      <c r="B108" s="26"/>
      <c r="C108" s="25"/>
      <c r="F108" s="57"/>
      <c r="G108" s="57"/>
      <c r="O108" s="13"/>
      <c r="P108" s="13"/>
      <c r="U108" s="13"/>
      <c r="V108" s="53"/>
      <c r="W108" s="13"/>
      <c r="X108" s="13"/>
      <c r="Y108" s="13"/>
      <c r="Z108" s="13"/>
      <c r="AA108" s="13"/>
    </row>
    <row r="109" spans="1:27" s="27" customFormat="1" ht="33">
      <c r="A109" s="26"/>
      <c r="B109" s="26"/>
      <c r="C109" s="25"/>
      <c r="F109" s="57"/>
      <c r="G109" s="57"/>
      <c r="O109" s="13"/>
      <c r="P109" s="13"/>
      <c r="U109" s="13"/>
      <c r="V109" s="53"/>
      <c r="W109" s="13"/>
      <c r="X109" s="13"/>
      <c r="Y109" s="13"/>
      <c r="Z109" s="13"/>
      <c r="AA109" s="13"/>
    </row>
    <row r="110" spans="1:27" s="27" customFormat="1" ht="33">
      <c r="A110" s="26"/>
      <c r="B110" s="26"/>
      <c r="C110" s="25"/>
      <c r="F110" s="57"/>
      <c r="G110" s="57"/>
      <c r="O110" s="13"/>
      <c r="P110" s="13"/>
      <c r="U110" s="13"/>
      <c r="V110" s="53"/>
      <c r="W110" s="13"/>
      <c r="X110" s="13"/>
      <c r="Y110" s="13"/>
      <c r="Z110" s="13"/>
      <c r="AA110" s="13"/>
    </row>
    <row r="111" spans="1:27" s="27" customFormat="1" ht="33">
      <c r="A111" s="26"/>
      <c r="B111" s="26"/>
      <c r="C111" s="25"/>
      <c r="F111" s="57"/>
      <c r="G111" s="57"/>
      <c r="O111" s="13"/>
      <c r="P111" s="13"/>
      <c r="U111" s="13"/>
      <c r="V111" s="53"/>
      <c r="W111" s="13"/>
      <c r="X111" s="13"/>
      <c r="Y111" s="13"/>
      <c r="Z111" s="13"/>
      <c r="AA111" s="13"/>
    </row>
    <row r="112" spans="1:27" s="27" customFormat="1" ht="33">
      <c r="A112" s="26"/>
      <c r="B112" s="26"/>
      <c r="C112" s="25"/>
      <c r="F112" s="57"/>
      <c r="G112" s="57"/>
      <c r="O112" s="13"/>
      <c r="P112" s="13"/>
      <c r="U112" s="13"/>
      <c r="V112" s="53"/>
      <c r="W112" s="13"/>
      <c r="X112" s="13"/>
      <c r="Y112" s="13"/>
      <c r="Z112" s="13"/>
      <c r="AA112" s="13"/>
    </row>
    <row r="113" spans="1:27" s="27" customFormat="1" ht="33">
      <c r="A113" s="26"/>
      <c r="B113" s="26"/>
      <c r="C113" s="25"/>
      <c r="F113" s="57"/>
      <c r="G113" s="57"/>
      <c r="O113" s="13"/>
      <c r="P113" s="13"/>
      <c r="U113" s="13"/>
      <c r="V113" s="53"/>
      <c r="W113" s="13"/>
      <c r="X113" s="13"/>
      <c r="Y113" s="13"/>
      <c r="Z113" s="13"/>
      <c r="AA113" s="13"/>
    </row>
    <row r="114" spans="1:27" s="27" customFormat="1" ht="33">
      <c r="A114" s="26"/>
      <c r="B114" s="26"/>
      <c r="C114" s="25"/>
      <c r="F114" s="57"/>
      <c r="G114" s="57"/>
      <c r="O114" s="13"/>
      <c r="P114" s="13"/>
      <c r="U114" s="13"/>
      <c r="V114" s="53"/>
      <c r="W114" s="13"/>
      <c r="X114" s="13"/>
      <c r="Y114" s="13"/>
      <c r="Z114" s="13"/>
      <c r="AA114" s="13"/>
    </row>
    <row r="115" spans="1:27" s="27" customFormat="1" ht="33">
      <c r="A115" s="26"/>
      <c r="B115" s="26"/>
      <c r="C115" s="25"/>
      <c r="F115" s="57"/>
      <c r="G115" s="57"/>
      <c r="O115" s="13"/>
      <c r="P115" s="13"/>
      <c r="U115" s="13"/>
      <c r="V115" s="53"/>
      <c r="W115" s="13"/>
      <c r="X115" s="13"/>
      <c r="Y115" s="13"/>
      <c r="Z115" s="13"/>
      <c r="AA115" s="13"/>
    </row>
    <row r="116" spans="1:27" s="27" customFormat="1" ht="33">
      <c r="A116" s="26"/>
      <c r="B116" s="26"/>
      <c r="C116" s="25"/>
      <c r="F116" s="57"/>
      <c r="G116" s="57"/>
      <c r="O116" s="13"/>
      <c r="P116" s="13"/>
      <c r="U116" s="13"/>
      <c r="V116" s="53"/>
      <c r="W116" s="13"/>
      <c r="X116" s="13"/>
      <c r="Y116" s="13"/>
      <c r="Z116" s="13"/>
      <c r="AA116" s="13"/>
    </row>
    <row r="117" spans="1:27" s="27" customFormat="1" ht="33">
      <c r="A117" s="26"/>
      <c r="B117" s="26"/>
      <c r="C117" s="25"/>
      <c r="F117" s="57"/>
      <c r="G117" s="57"/>
      <c r="O117" s="13"/>
      <c r="P117" s="13"/>
      <c r="U117" s="13"/>
      <c r="V117" s="53"/>
      <c r="W117" s="13"/>
      <c r="X117" s="13"/>
      <c r="Y117" s="13"/>
      <c r="Z117" s="13"/>
      <c r="AA117" s="13"/>
    </row>
    <row r="118" spans="1:27" s="27" customFormat="1" ht="33">
      <c r="A118" s="26"/>
      <c r="B118" s="26"/>
      <c r="C118" s="25"/>
      <c r="F118" s="57"/>
      <c r="G118" s="57"/>
      <c r="O118" s="13"/>
      <c r="P118" s="13"/>
      <c r="U118" s="13"/>
      <c r="V118" s="53"/>
      <c r="W118" s="13"/>
      <c r="X118" s="13"/>
      <c r="Y118" s="13"/>
      <c r="Z118" s="13"/>
      <c r="AA118" s="13"/>
    </row>
    <row r="119" spans="1:27" s="27" customFormat="1" ht="33">
      <c r="A119" s="26"/>
      <c r="B119" s="26"/>
      <c r="C119" s="25"/>
      <c r="F119" s="57"/>
      <c r="G119" s="57"/>
      <c r="O119" s="13"/>
      <c r="P119" s="13"/>
      <c r="U119" s="13"/>
      <c r="V119" s="53"/>
      <c r="W119" s="13"/>
      <c r="X119" s="13"/>
      <c r="Y119" s="13"/>
      <c r="Z119" s="13"/>
      <c r="AA119" s="13"/>
    </row>
    <row r="120" spans="1:27" s="27" customFormat="1" ht="33">
      <c r="A120" s="26"/>
      <c r="B120" s="26"/>
      <c r="C120" s="25"/>
      <c r="F120" s="57"/>
      <c r="G120" s="57"/>
      <c r="O120" s="13"/>
      <c r="P120" s="13"/>
      <c r="U120" s="13"/>
      <c r="V120" s="53"/>
      <c r="W120" s="13"/>
      <c r="X120" s="13"/>
      <c r="Y120" s="13"/>
      <c r="Z120" s="13"/>
      <c r="AA120" s="13"/>
    </row>
    <row r="121" spans="1:27" s="27" customFormat="1" ht="33">
      <c r="A121" s="26"/>
      <c r="B121" s="26"/>
      <c r="C121" s="25"/>
      <c r="F121" s="57"/>
      <c r="G121" s="57"/>
      <c r="O121" s="13"/>
      <c r="P121" s="13"/>
      <c r="U121" s="13"/>
      <c r="V121" s="53"/>
      <c r="W121" s="13"/>
      <c r="X121" s="13"/>
      <c r="Y121" s="13"/>
      <c r="Z121" s="13"/>
      <c r="AA121" s="13"/>
    </row>
    <row r="122" spans="1:27" s="27" customFormat="1" ht="33">
      <c r="A122" s="26"/>
      <c r="B122" s="26"/>
      <c r="C122" s="25"/>
      <c r="F122" s="57"/>
      <c r="G122" s="57"/>
      <c r="O122" s="13"/>
      <c r="P122" s="13"/>
      <c r="U122" s="13"/>
      <c r="V122" s="53"/>
      <c r="W122" s="13"/>
      <c r="X122" s="13"/>
      <c r="Y122" s="13"/>
      <c r="Z122" s="13"/>
      <c r="AA122" s="13"/>
    </row>
    <row r="123" spans="1:27" s="27" customFormat="1" ht="33">
      <c r="A123" s="26"/>
      <c r="B123" s="26"/>
      <c r="C123" s="25"/>
      <c r="F123" s="57"/>
      <c r="G123" s="57"/>
      <c r="O123" s="13"/>
      <c r="P123" s="13"/>
      <c r="U123" s="13"/>
      <c r="V123" s="53"/>
      <c r="W123" s="13"/>
      <c r="X123" s="13"/>
      <c r="Y123" s="13"/>
      <c r="Z123" s="13"/>
      <c r="AA123" s="13"/>
    </row>
    <row r="124" spans="1:27" s="27" customFormat="1" ht="33">
      <c r="A124" s="26"/>
      <c r="B124" s="26"/>
      <c r="C124" s="25"/>
      <c r="F124" s="57"/>
      <c r="G124" s="57"/>
      <c r="O124" s="13"/>
      <c r="P124" s="13"/>
      <c r="U124" s="13"/>
      <c r="V124" s="53"/>
      <c r="W124" s="13"/>
      <c r="X124" s="13"/>
      <c r="Y124" s="13"/>
      <c r="Z124" s="13"/>
      <c r="AA124" s="13"/>
    </row>
  </sheetData>
  <sheetProtection/>
  <mergeCells count="115">
    <mergeCell ref="X31:Y31"/>
    <mergeCell ref="A32:C32"/>
    <mergeCell ref="D32:E32"/>
    <mergeCell ref="F32:G32"/>
    <mergeCell ref="H32:I32"/>
    <mergeCell ref="J32:K32"/>
    <mergeCell ref="L32:M32"/>
    <mergeCell ref="O32:T32"/>
    <mergeCell ref="O30:T30"/>
    <mergeCell ref="A31:C31"/>
    <mergeCell ref="D31:E31"/>
    <mergeCell ref="F31:G31"/>
    <mergeCell ref="H31:I31"/>
    <mergeCell ref="J31:K31"/>
    <mergeCell ref="L31:M31"/>
    <mergeCell ref="O31:T31"/>
    <mergeCell ref="A30:C30"/>
    <mergeCell ref="D30:E30"/>
    <mergeCell ref="F30:G30"/>
    <mergeCell ref="H30:I30"/>
    <mergeCell ref="J30:K30"/>
    <mergeCell ref="L30:M30"/>
    <mergeCell ref="O28:T28"/>
    <mergeCell ref="A29:C29"/>
    <mergeCell ref="D29:E29"/>
    <mergeCell ref="F29:G29"/>
    <mergeCell ref="H29:I29"/>
    <mergeCell ref="J29:K29"/>
    <mergeCell ref="L29:M29"/>
    <mergeCell ref="O29:T29"/>
    <mergeCell ref="A27:C27"/>
    <mergeCell ref="J27:K27"/>
    <mergeCell ref="L27:M27"/>
    <mergeCell ref="O27:T27"/>
    <mergeCell ref="A28:C28"/>
    <mergeCell ref="D28:E28"/>
    <mergeCell ref="F28:G28"/>
    <mergeCell ref="H28:I28"/>
    <mergeCell ref="J28:K28"/>
    <mergeCell ref="L28:M28"/>
    <mergeCell ref="Y25:Y26"/>
    <mergeCell ref="A26:C26"/>
    <mergeCell ref="D26:E26"/>
    <mergeCell ref="F26:G26"/>
    <mergeCell ref="H26:I26"/>
    <mergeCell ref="J26:K26"/>
    <mergeCell ref="L26:M26"/>
    <mergeCell ref="U25:U26"/>
    <mergeCell ref="O19:T19"/>
    <mergeCell ref="O20:T20"/>
    <mergeCell ref="V25:V26"/>
    <mergeCell ref="W25:W26"/>
    <mergeCell ref="X25:X26"/>
    <mergeCell ref="O21:T21"/>
    <mergeCell ref="O22:T22"/>
    <mergeCell ref="O23:T23"/>
    <mergeCell ref="O24:T24"/>
    <mergeCell ref="B17:C17"/>
    <mergeCell ref="P17:T17"/>
    <mergeCell ref="A25:C25"/>
    <mergeCell ref="O25:T26"/>
    <mergeCell ref="B18:C18"/>
    <mergeCell ref="P18:T18"/>
    <mergeCell ref="J19:J20"/>
    <mergeCell ref="K19:K20"/>
    <mergeCell ref="L19:L20"/>
    <mergeCell ref="M19:M20"/>
    <mergeCell ref="B14:C14"/>
    <mergeCell ref="P14:T14"/>
    <mergeCell ref="B15:C15"/>
    <mergeCell ref="P15:T15"/>
    <mergeCell ref="B16:C16"/>
    <mergeCell ref="P16:T16"/>
    <mergeCell ref="P9:T10"/>
    <mergeCell ref="U9:U10"/>
    <mergeCell ref="B12:C12"/>
    <mergeCell ref="P12:T12"/>
    <mergeCell ref="B13:C13"/>
    <mergeCell ref="P13:T13"/>
    <mergeCell ref="A8:A10"/>
    <mergeCell ref="B8:C8"/>
    <mergeCell ref="V9:V10"/>
    <mergeCell ref="W9:W10"/>
    <mergeCell ref="B11:C11"/>
    <mergeCell ref="P11:T11"/>
    <mergeCell ref="J9:J10"/>
    <mergeCell ref="K9:K10"/>
    <mergeCell ref="L9:L10"/>
    <mergeCell ref="M9:M10"/>
    <mergeCell ref="J7:K7"/>
    <mergeCell ref="F9:F10"/>
    <mergeCell ref="G9:G10"/>
    <mergeCell ref="H9:H10"/>
    <mergeCell ref="I9:I10"/>
    <mergeCell ref="L7:M7"/>
    <mergeCell ref="V6:V7"/>
    <mergeCell ref="W6:W7"/>
    <mergeCell ref="O8:O10"/>
    <mergeCell ref="P8:T8"/>
    <mergeCell ref="B9:C10"/>
    <mergeCell ref="D9:D10"/>
    <mergeCell ref="E9:E10"/>
    <mergeCell ref="D7:E7"/>
    <mergeCell ref="F7:G7"/>
    <mergeCell ref="H7:I7"/>
    <mergeCell ref="B19:C19"/>
    <mergeCell ref="B20:C20"/>
    <mergeCell ref="A1:W2"/>
    <mergeCell ref="A3:Y3"/>
    <mergeCell ref="A4:Y4"/>
    <mergeCell ref="A5:Y5"/>
    <mergeCell ref="D6:E6"/>
    <mergeCell ref="F6:G6"/>
    <mergeCell ref="H6:I6"/>
    <mergeCell ref="U6:U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1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view="pageBreakPreview" zoomScale="55" zoomScaleSheetLayoutView="55" zoomScalePageLayoutView="0" workbookViewId="0" topLeftCell="A1">
      <selection activeCell="A3" sqref="A3:M3"/>
    </sheetView>
  </sheetViews>
  <sheetFormatPr defaultColWidth="9.00390625" defaultRowHeight="12.75"/>
  <cols>
    <col min="1" max="2" width="36.875" style="65" customWidth="1"/>
    <col min="3" max="3" width="71.125" style="65" bestFit="1" customWidth="1"/>
    <col min="4" max="4" width="12.25390625" style="65" customWidth="1"/>
    <col min="5" max="5" width="10.625" style="65" customWidth="1"/>
    <col min="6" max="6" width="13.875" style="65" customWidth="1"/>
    <col min="7" max="11" width="13.00390625" style="65" bestFit="1" customWidth="1"/>
    <col min="12" max="12" width="9.25390625" style="65" bestFit="1" customWidth="1"/>
    <col min="13" max="13" width="15.00390625" style="65" customWidth="1"/>
    <col min="14" max="16384" width="9.125" style="65" customWidth="1"/>
  </cols>
  <sheetData>
    <row r="1" spans="1:13" s="68" customFormat="1" ht="72" customHeight="1">
      <c r="A1" s="463" t="s">
        <v>517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5"/>
    </row>
    <row r="2" spans="1:13" ht="20.25">
      <c r="A2" s="466" t="s">
        <v>583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8"/>
    </row>
    <row r="3" spans="1:13" ht="20.25">
      <c r="A3" s="469" t="s">
        <v>186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1"/>
    </row>
    <row r="4" spans="1:13" ht="25.5">
      <c r="A4" s="472" t="s">
        <v>248</v>
      </c>
      <c r="B4" s="315" t="s">
        <v>249</v>
      </c>
      <c r="C4" s="317" t="s">
        <v>282</v>
      </c>
      <c r="D4" s="317" t="s">
        <v>250</v>
      </c>
      <c r="E4" s="317" t="s">
        <v>252</v>
      </c>
      <c r="F4" s="317" t="s">
        <v>315</v>
      </c>
      <c r="G4" s="317" t="s">
        <v>254</v>
      </c>
      <c r="H4" s="317" t="s">
        <v>255</v>
      </c>
      <c r="I4" s="317" t="s">
        <v>256</v>
      </c>
      <c r="J4" s="317" t="s">
        <v>257</v>
      </c>
      <c r="K4" s="317" t="s">
        <v>258</v>
      </c>
      <c r="L4" s="317" t="s">
        <v>259</v>
      </c>
      <c r="M4" s="317" t="s">
        <v>286</v>
      </c>
    </row>
    <row r="5" spans="1:13" s="71" customFormat="1" ht="218.25" customHeight="1">
      <c r="A5" s="472"/>
      <c r="B5" s="315" t="s">
        <v>314</v>
      </c>
      <c r="C5" s="315" t="s">
        <v>191</v>
      </c>
      <c r="D5" s="164" t="s">
        <v>83</v>
      </c>
      <c r="E5" s="164" t="s">
        <v>187</v>
      </c>
      <c r="F5" s="164" t="s">
        <v>189</v>
      </c>
      <c r="G5" s="164" t="s">
        <v>2</v>
      </c>
      <c r="H5" s="164" t="s">
        <v>444</v>
      </c>
      <c r="I5" s="164" t="s">
        <v>136</v>
      </c>
      <c r="J5" s="164" t="s">
        <v>445</v>
      </c>
      <c r="K5" s="164" t="s">
        <v>190</v>
      </c>
      <c r="L5" s="164" t="s">
        <v>50</v>
      </c>
      <c r="M5" s="164" t="s">
        <v>101</v>
      </c>
    </row>
    <row r="6" spans="1:17" ht="26.25">
      <c r="A6" s="151">
        <v>1</v>
      </c>
      <c r="B6" s="151">
        <v>882111</v>
      </c>
      <c r="C6" s="165" t="s">
        <v>518</v>
      </c>
      <c r="D6" s="166"/>
      <c r="E6" s="166"/>
      <c r="F6" s="166"/>
      <c r="G6" s="166"/>
      <c r="H6" s="165"/>
      <c r="I6" s="165">
        <v>4924</v>
      </c>
      <c r="J6" s="165"/>
      <c r="K6" s="166"/>
      <c r="L6" s="166"/>
      <c r="M6" s="167">
        <f>SUM(D6:L6)</f>
        <v>4924</v>
      </c>
      <c r="N6" s="70"/>
      <c r="O6" s="70"/>
      <c r="P6" s="70"/>
      <c r="Q6" s="70"/>
    </row>
    <row r="7" spans="1:17" ht="26.25">
      <c r="A7" s="151">
        <v>2</v>
      </c>
      <c r="B7" s="151">
        <v>882112</v>
      </c>
      <c r="C7" s="165" t="s">
        <v>508</v>
      </c>
      <c r="D7" s="166"/>
      <c r="E7" s="166"/>
      <c r="F7" s="166"/>
      <c r="G7" s="166">
        <v>18848</v>
      </c>
      <c r="H7" s="165">
        <v>5069</v>
      </c>
      <c r="I7" s="165">
        <v>5911</v>
      </c>
      <c r="J7" s="165"/>
      <c r="K7" s="166"/>
      <c r="L7" s="166"/>
      <c r="M7" s="167">
        <f>SUM(D7:L7)</f>
        <v>29828</v>
      </c>
      <c r="N7" s="70"/>
      <c r="O7" s="70"/>
      <c r="P7" s="70"/>
      <c r="Q7" s="70"/>
    </row>
    <row r="8" spans="1:13" s="72" customFormat="1" ht="25.5">
      <c r="A8" s="140" t="s">
        <v>188</v>
      </c>
      <c r="B8" s="140"/>
      <c r="C8" s="168"/>
      <c r="D8" s="167">
        <f aca="true" t="shared" si="0" ref="D8:L8">SUM(D6:D7)</f>
        <v>0</v>
      </c>
      <c r="E8" s="167">
        <f t="shared" si="0"/>
        <v>0</v>
      </c>
      <c r="F8" s="167">
        <f t="shared" si="0"/>
        <v>0</v>
      </c>
      <c r="G8" s="167">
        <f t="shared" si="0"/>
        <v>18848</v>
      </c>
      <c r="H8" s="167">
        <f t="shared" si="0"/>
        <v>5069</v>
      </c>
      <c r="I8" s="167">
        <f t="shared" si="0"/>
        <v>10835</v>
      </c>
      <c r="J8" s="167">
        <f t="shared" si="0"/>
        <v>0</v>
      </c>
      <c r="K8" s="167">
        <f t="shared" si="0"/>
        <v>0</v>
      </c>
      <c r="L8" s="167">
        <f t="shared" si="0"/>
        <v>0</v>
      </c>
      <c r="M8" s="167">
        <f>SUM(D8:L8)</f>
        <v>34752</v>
      </c>
    </row>
  </sheetData>
  <sheetProtection/>
  <mergeCells count="4">
    <mergeCell ref="A1:M1"/>
    <mergeCell ref="A2:M2"/>
    <mergeCell ref="A3:M3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4"/>
  <sheetViews>
    <sheetView zoomScale="25" zoomScaleNormal="25" zoomScaleSheetLayoutView="25" zoomScalePageLayoutView="0" workbookViewId="0" topLeftCell="A1">
      <selection activeCell="A3" sqref="A3:Y3"/>
    </sheetView>
  </sheetViews>
  <sheetFormatPr defaultColWidth="35.375" defaultRowHeight="12.75"/>
  <cols>
    <col min="1" max="2" width="35.375" style="13" customWidth="1"/>
    <col min="3" max="3" width="79.875" style="27" customWidth="1"/>
    <col min="4" max="5" width="35.375" style="27" customWidth="1"/>
    <col min="6" max="7" width="35.375" style="57" customWidth="1"/>
    <col min="8" max="9" width="35.375" style="27" customWidth="1"/>
    <col min="10" max="10" width="0.6171875" style="27" customWidth="1"/>
    <col min="11" max="11" width="0.2421875" style="27" customWidth="1"/>
    <col min="12" max="12" width="0.12890625" style="27" hidden="1" customWidth="1"/>
    <col min="13" max="13" width="1.37890625" style="27" hidden="1" customWidth="1"/>
    <col min="14" max="14" width="0.875" style="27" customWidth="1"/>
    <col min="15" max="16" width="35.375" style="13" customWidth="1"/>
    <col min="17" max="20" width="35.375" style="27" customWidth="1"/>
    <col min="21" max="21" width="84.75390625" style="13" bestFit="1" customWidth="1"/>
    <col min="22" max="22" width="126.75390625" style="53" bestFit="1" customWidth="1"/>
    <col min="23" max="23" width="125.125" style="13" bestFit="1" customWidth="1"/>
    <col min="24" max="24" width="0.37109375" style="13" customWidth="1"/>
    <col min="25" max="25" width="0.74609375" style="13" customWidth="1"/>
    <col min="26" max="16384" width="35.375" style="13" customWidth="1"/>
  </cols>
  <sheetData>
    <row r="1" spans="1:25" ht="15.75">
      <c r="A1" s="386" t="s">
        <v>588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124"/>
      <c r="Y1" s="125"/>
    </row>
    <row r="2" spans="1:25" ht="39.75" customHeight="1">
      <c r="A2" s="388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115"/>
      <c r="Y2" s="126"/>
    </row>
    <row r="3" spans="1:25" ht="90">
      <c r="A3" s="390" t="s">
        <v>553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2"/>
    </row>
    <row r="4" spans="1:25" ht="90">
      <c r="A4" s="393" t="s">
        <v>565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5"/>
    </row>
    <row r="5" spans="1:25" ht="45">
      <c r="A5" s="396" t="s">
        <v>97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8"/>
    </row>
    <row r="6" spans="1:25" ht="99.75" customHeight="1">
      <c r="A6" s="122"/>
      <c r="B6" s="116"/>
      <c r="C6" s="123"/>
      <c r="D6" s="399">
        <v>2011</v>
      </c>
      <c r="E6" s="399"/>
      <c r="F6" s="399">
        <v>2012</v>
      </c>
      <c r="G6" s="399"/>
      <c r="H6" s="399">
        <v>2013</v>
      </c>
      <c r="I6" s="399"/>
      <c r="J6" s="120"/>
      <c r="K6" s="120"/>
      <c r="L6" s="120"/>
      <c r="M6" s="120"/>
      <c r="N6" s="103"/>
      <c r="O6" s="122"/>
      <c r="P6" s="116"/>
      <c r="Q6" s="116"/>
      <c r="R6" s="116"/>
      <c r="S6" s="116"/>
      <c r="T6" s="123"/>
      <c r="U6" s="400" t="s">
        <v>560</v>
      </c>
      <c r="V6" s="402" t="s">
        <v>561</v>
      </c>
      <c r="W6" s="402" t="s">
        <v>562</v>
      </c>
      <c r="X6" s="113"/>
      <c r="Y6" s="114"/>
    </row>
    <row r="7" spans="1:25" ht="85.5" customHeight="1">
      <c r="A7" s="117"/>
      <c r="B7" s="118"/>
      <c r="C7" s="119"/>
      <c r="D7" s="413" t="s">
        <v>184</v>
      </c>
      <c r="E7" s="413" t="s">
        <v>129</v>
      </c>
      <c r="F7" s="413" t="s">
        <v>151</v>
      </c>
      <c r="G7" s="413" t="s">
        <v>130</v>
      </c>
      <c r="H7" s="414" t="s">
        <v>149</v>
      </c>
      <c r="I7" s="414"/>
      <c r="J7" s="415" t="s">
        <v>150</v>
      </c>
      <c r="K7" s="415" t="s">
        <v>131</v>
      </c>
      <c r="L7" s="413" t="s">
        <v>152</v>
      </c>
      <c r="M7" s="413" t="s">
        <v>131</v>
      </c>
      <c r="N7" s="105"/>
      <c r="O7" s="117"/>
      <c r="P7" s="118"/>
      <c r="Q7" s="118"/>
      <c r="R7" s="118"/>
      <c r="S7" s="118"/>
      <c r="T7" s="119"/>
      <c r="U7" s="401"/>
      <c r="V7" s="403"/>
      <c r="W7" s="403"/>
      <c r="X7" s="28"/>
      <c r="Y7" s="29"/>
    </row>
    <row r="8" spans="1:25" ht="85.5" customHeight="1">
      <c r="A8" s="417" t="s">
        <v>178</v>
      </c>
      <c r="B8" s="405" t="s">
        <v>249</v>
      </c>
      <c r="C8" s="405"/>
      <c r="D8" s="30" t="s">
        <v>282</v>
      </c>
      <c r="E8" s="30" t="s">
        <v>250</v>
      </c>
      <c r="F8" s="30" t="s">
        <v>252</v>
      </c>
      <c r="G8" s="30" t="s">
        <v>253</v>
      </c>
      <c r="H8" s="111" t="s">
        <v>254</v>
      </c>
      <c r="I8" s="111" t="s">
        <v>255</v>
      </c>
      <c r="J8" s="61"/>
      <c r="K8" s="61"/>
      <c r="L8" s="30"/>
      <c r="M8" s="30"/>
      <c r="N8" s="99"/>
      <c r="O8" s="404" t="s">
        <v>283</v>
      </c>
      <c r="P8" s="406" t="s">
        <v>256</v>
      </c>
      <c r="Q8" s="407"/>
      <c r="R8" s="407"/>
      <c r="S8" s="407"/>
      <c r="T8" s="408"/>
      <c r="U8" s="101" t="s">
        <v>257</v>
      </c>
      <c r="V8" s="101" t="s">
        <v>258</v>
      </c>
      <c r="W8" s="103" t="s">
        <v>339</v>
      </c>
      <c r="X8" s="28"/>
      <c r="Y8" s="29"/>
    </row>
    <row r="9" spans="1:25" s="15" customFormat="1" ht="174" customHeight="1">
      <c r="A9" s="417"/>
      <c r="B9" s="409" t="s">
        <v>285</v>
      </c>
      <c r="C9" s="409"/>
      <c r="D9" s="410" t="s">
        <v>127</v>
      </c>
      <c r="E9" s="411" t="s">
        <v>128</v>
      </c>
      <c r="F9" s="410" t="s">
        <v>127</v>
      </c>
      <c r="G9" s="410" t="s">
        <v>128</v>
      </c>
      <c r="H9" s="416" t="s">
        <v>127</v>
      </c>
      <c r="I9" s="416" t="s">
        <v>128</v>
      </c>
      <c r="J9" s="416" t="s">
        <v>127</v>
      </c>
      <c r="K9" s="416" t="s">
        <v>128</v>
      </c>
      <c r="L9" s="416" t="s">
        <v>127</v>
      </c>
      <c r="M9" s="416" t="s">
        <v>128</v>
      </c>
      <c r="N9" s="102"/>
      <c r="O9" s="405"/>
      <c r="P9" s="409" t="s">
        <v>291</v>
      </c>
      <c r="Q9" s="409"/>
      <c r="R9" s="409"/>
      <c r="S9" s="409"/>
      <c r="T9" s="409"/>
      <c r="U9" s="418" t="s">
        <v>153</v>
      </c>
      <c r="V9" s="418" t="s">
        <v>151</v>
      </c>
      <c r="W9" s="418" t="s">
        <v>95</v>
      </c>
      <c r="X9" s="30" t="s">
        <v>132</v>
      </c>
      <c r="Y9" s="30" t="s">
        <v>133</v>
      </c>
    </row>
    <row r="10" spans="1:25" s="15" customFormat="1" ht="25.5" customHeight="1">
      <c r="A10" s="417"/>
      <c r="B10" s="409"/>
      <c r="C10" s="409"/>
      <c r="D10" s="410"/>
      <c r="E10" s="412"/>
      <c r="F10" s="410"/>
      <c r="G10" s="410"/>
      <c r="H10" s="416"/>
      <c r="I10" s="416"/>
      <c r="J10" s="416"/>
      <c r="K10" s="416"/>
      <c r="L10" s="416"/>
      <c r="M10" s="416"/>
      <c r="N10" s="102"/>
      <c r="O10" s="405"/>
      <c r="P10" s="409"/>
      <c r="Q10" s="409"/>
      <c r="R10" s="409"/>
      <c r="S10" s="409"/>
      <c r="T10" s="409"/>
      <c r="U10" s="419"/>
      <c r="V10" s="419"/>
      <c r="W10" s="419"/>
      <c r="X10" s="14"/>
      <c r="Y10" s="14"/>
    </row>
    <row r="11" spans="1:25" s="18" customFormat="1" ht="113.25" customHeight="1">
      <c r="A11" s="31" t="s">
        <v>54</v>
      </c>
      <c r="B11" s="384" t="s">
        <v>345</v>
      </c>
      <c r="C11" s="385"/>
      <c r="D11" s="32"/>
      <c r="E11" s="32"/>
      <c r="F11" s="32"/>
      <c r="G11" s="32"/>
      <c r="H11" s="32"/>
      <c r="I11" s="32"/>
      <c r="J11" s="17">
        <f>'[1]3_A. PH bevétel'!G8</f>
        <v>80104</v>
      </c>
      <c r="K11" s="17">
        <f>'[1]3_A. PH bevétel'!H8</f>
        <v>6320</v>
      </c>
      <c r="L11" s="17">
        <f>'[1]3_A. PH bevétel'!J8</f>
        <v>63100.932</v>
      </c>
      <c r="M11" s="17">
        <f>'[1]3_A. PH bevétel'!K8</f>
        <v>5563.419</v>
      </c>
      <c r="N11" s="17"/>
      <c r="O11" s="31" t="s">
        <v>54</v>
      </c>
      <c r="P11" s="420" t="s">
        <v>134</v>
      </c>
      <c r="Q11" s="420"/>
      <c r="R11" s="420"/>
      <c r="S11" s="420"/>
      <c r="T11" s="420"/>
      <c r="U11" s="32">
        <v>21719</v>
      </c>
      <c r="V11" s="32">
        <v>22165</v>
      </c>
      <c r="W11" s="32">
        <v>19637</v>
      </c>
      <c r="X11" s="32"/>
      <c r="Y11" s="32"/>
    </row>
    <row r="12" spans="1:25" s="18" customFormat="1" ht="109.5" customHeight="1">
      <c r="A12" s="31" t="s">
        <v>73</v>
      </c>
      <c r="B12" s="384" t="s">
        <v>346</v>
      </c>
      <c r="C12" s="385" t="s">
        <v>346</v>
      </c>
      <c r="D12" s="32">
        <v>19157</v>
      </c>
      <c r="E12" s="32"/>
      <c r="F12" s="32">
        <v>12319</v>
      </c>
      <c r="G12" s="32"/>
      <c r="H12" s="32">
        <v>15840</v>
      </c>
      <c r="I12" s="32"/>
      <c r="J12" s="16">
        <f>'[1]3_A. PH bevétel'!G25</f>
        <v>143583</v>
      </c>
      <c r="K12" s="16">
        <f>'[1]3_A. PH bevétel'!H25</f>
        <v>8789</v>
      </c>
      <c r="L12" s="16">
        <f>'[1]3_A. PH bevétel'!J25</f>
        <v>116286.003</v>
      </c>
      <c r="M12" s="16">
        <f>'[1]3_A. PH bevétel'!K25</f>
        <v>6880.072</v>
      </c>
      <c r="N12" s="16"/>
      <c r="O12" s="31" t="s">
        <v>73</v>
      </c>
      <c r="P12" s="421" t="s">
        <v>344</v>
      </c>
      <c r="Q12" s="422"/>
      <c r="R12" s="422"/>
      <c r="S12" s="422"/>
      <c r="T12" s="423"/>
      <c r="U12" s="32">
        <v>5951</v>
      </c>
      <c r="V12" s="32">
        <v>6099</v>
      </c>
      <c r="W12" s="32">
        <v>5302</v>
      </c>
      <c r="X12" s="33"/>
      <c r="Y12" s="33"/>
    </row>
    <row r="13" spans="1:26" s="18" customFormat="1" ht="97.5" customHeight="1">
      <c r="A13" s="31" t="s">
        <v>96</v>
      </c>
      <c r="B13" s="384" t="s">
        <v>135</v>
      </c>
      <c r="C13" s="385" t="s">
        <v>135</v>
      </c>
      <c r="D13" s="32"/>
      <c r="E13" s="32"/>
      <c r="F13" s="32"/>
      <c r="G13" s="32"/>
      <c r="H13" s="32"/>
      <c r="I13" s="32"/>
      <c r="J13" s="16">
        <f>'[1]3_A. PH bevétel'!G37</f>
        <v>0</v>
      </c>
      <c r="K13" s="16">
        <f>'[1]3_A. PH bevétel'!H37</f>
        <v>3987</v>
      </c>
      <c r="L13" s="16">
        <f>'[1]3_A. PH bevétel'!J37</f>
        <v>0</v>
      </c>
      <c r="M13" s="16">
        <f>'[1]3_A. PH bevétel'!K37</f>
        <v>3471.29</v>
      </c>
      <c r="N13" s="16"/>
      <c r="O13" s="31" t="s">
        <v>96</v>
      </c>
      <c r="P13" s="420" t="s">
        <v>136</v>
      </c>
      <c r="Q13" s="420"/>
      <c r="R13" s="420"/>
      <c r="S13" s="420"/>
      <c r="T13" s="420"/>
      <c r="U13" s="32">
        <v>21252</v>
      </c>
      <c r="V13" s="32">
        <v>18408</v>
      </c>
      <c r="W13" s="32">
        <v>23423</v>
      </c>
      <c r="X13" s="33"/>
      <c r="Y13" s="33"/>
      <c r="Z13" s="19"/>
    </row>
    <row r="14" spans="1:25" s="18" customFormat="1" ht="111.75" customHeight="1">
      <c r="A14" s="31" t="s">
        <v>85</v>
      </c>
      <c r="B14" s="384" t="s">
        <v>348</v>
      </c>
      <c r="C14" s="385" t="s">
        <v>348</v>
      </c>
      <c r="D14" s="32"/>
      <c r="E14" s="32"/>
      <c r="F14" s="32"/>
      <c r="G14" s="32"/>
      <c r="H14" s="32"/>
      <c r="I14" s="32"/>
      <c r="J14" s="17">
        <f>'[1]3_A. PH bevétel'!G41</f>
        <v>10517</v>
      </c>
      <c r="K14" s="17">
        <f>'[1]3_A. PH bevétel'!H41</f>
        <v>473146</v>
      </c>
      <c r="L14" s="17">
        <f>'[1]3_A. PH bevétel'!J41</f>
        <v>7641.119</v>
      </c>
      <c r="M14" s="17">
        <f>'[1]3_A. PH bevétel'!K41</f>
        <v>8969.647</v>
      </c>
      <c r="N14" s="17"/>
      <c r="O14" s="31" t="s">
        <v>85</v>
      </c>
      <c r="P14" s="420" t="s">
        <v>343</v>
      </c>
      <c r="Q14" s="420"/>
      <c r="R14" s="420"/>
      <c r="S14" s="420"/>
      <c r="T14" s="420"/>
      <c r="U14" s="32"/>
      <c r="V14" s="32"/>
      <c r="W14" s="32"/>
      <c r="X14" s="33"/>
      <c r="Y14" s="33"/>
    </row>
    <row r="15" spans="1:25" s="18" customFormat="1" ht="99.75" customHeight="1">
      <c r="A15" s="31" t="s">
        <v>88</v>
      </c>
      <c r="B15" s="384" t="s">
        <v>350</v>
      </c>
      <c r="C15" s="385" t="s">
        <v>350</v>
      </c>
      <c r="D15" s="32"/>
      <c r="E15" s="32">
        <v>1424</v>
      </c>
      <c r="F15" s="32"/>
      <c r="G15" s="32"/>
      <c r="H15" s="32"/>
      <c r="I15" s="32"/>
      <c r="J15" s="17">
        <f>'[1]3_A. PH bevétel'!G51</f>
        <v>0</v>
      </c>
      <c r="K15" s="17">
        <f>'[1]3_A. PH bevétel'!H51</f>
        <v>40000</v>
      </c>
      <c r="L15" s="17">
        <f>'[1]3_A. PH bevétel'!J51</f>
        <v>70</v>
      </c>
      <c r="M15" s="17">
        <f>'[1]3_A. PH bevétel'!K51</f>
        <v>0</v>
      </c>
      <c r="N15" s="17"/>
      <c r="O15" s="31" t="s">
        <v>88</v>
      </c>
      <c r="P15" s="420" t="s">
        <v>155</v>
      </c>
      <c r="Q15" s="420"/>
      <c r="R15" s="420"/>
      <c r="S15" s="420"/>
      <c r="T15" s="420"/>
      <c r="U15" s="32"/>
      <c r="V15" s="32"/>
      <c r="W15" s="32"/>
      <c r="X15" s="33"/>
      <c r="Y15" s="33"/>
    </row>
    <row r="16" spans="1:25" s="18" customFormat="1" ht="94.5" customHeight="1">
      <c r="A16" s="31" t="s">
        <v>90</v>
      </c>
      <c r="B16" s="384" t="s">
        <v>352</v>
      </c>
      <c r="C16" s="385" t="s">
        <v>352</v>
      </c>
      <c r="D16" s="32"/>
      <c r="E16" s="32"/>
      <c r="F16" s="32"/>
      <c r="G16" s="32"/>
      <c r="H16" s="32"/>
      <c r="I16" s="32"/>
      <c r="J16" s="16">
        <f>'[1]3_A. PH bevétel'!G54</f>
        <v>264</v>
      </c>
      <c r="K16" s="16">
        <f>'[1]3_A. PH bevétel'!H54</f>
        <v>100</v>
      </c>
      <c r="L16" s="16">
        <f>'[1]3_A. PH bevétel'!J54</f>
        <v>256.862</v>
      </c>
      <c r="M16" s="16">
        <f>'[1]3_A. PH bevétel'!K54</f>
        <v>30.95</v>
      </c>
      <c r="N16" s="16"/>
      <c r="O16" s="31" t="s">
        <v>87</v>
      </c>
      <c r="P16" s="420" t="s">
        <v>156</v>
      </c>
      <c r="Q16" s="420"/>
      <c r="R16" s="420"/>
      <c r="S16" s="420"/>
      <c r="T16" s="420"/>
      <c r="U16" s="32"/>
      <c r="V16" s="32"/>
      <c r="W16" s="32"/>
      <c r="X16" s="36"/>
      <c r="Y16" s="36"/>
    </row>
    <row r="17" spans="1:25" s="18" customFormat="1" ht="93" customHeight="1">
      <c r="A17" s="31" t="s">
        <v>89</v>
      </c>
      <c r="B17" s="384" t="s">
        <v>351</v>
      </c>
      <c r="C17" s="385" t="s">
        <v>351</v>
      </c>
      <c r="D17" s="32">
        <v>1659</v>
      </c>
      <c r="E17" s="32">
        <v>3114</v>
      </c>
      <c r="F17" s="32"/>
      <c r="G17" s="32"/>
      <c r="H17" s="32"/>
      <c r="I17" s="32"/>
      <c r="J17" s="16">
        <f>'[1]3_A. PH bevétel'!G60</f>
        <v>0</v>
      </c>
      <c r="K17" s="16">
        <f>'[1]3_A. PH bevétel'!H60</f>
        <v>2966</v>
      </c>
      <c r="L17" s="16">
        <f>'[1]3_A. PH bevétel'!J60</f>
        <v>0</v>
      </c>
      <c r="M17" s="16">
        <f>'[1]3_A. PH bevétel'!K60</f>
        <v>0</v>
      </c>
      <c r="N17" s="16"/>
      <c r="O17" s="31" t="s">
        <v>89</v>
      </c>
      <c r="P17" s="420" t="s">
        <v>137</v>
      </c>
      <c r="Q17" s="420"/>
      <c r="R17" s="420"/>
      <c r="S17" s="420"/>
      <c r="T17" s="420"/>
      <c r="U17" s="32">
        <v>11300</v>
      </c>
      <c r="V17" s="32">
        <v>181</v>
      </c>
      <c r="W17" s="32"/>
      <c r="X17" s="36"/>
      <c r="Y17" s="36"/>
    </row>
    <row r="18" spans="1:27" s="18" customFormat="1" ht="96" customHeight="1">
      <c r="A18" s="31" t="s">
        <v>138</v>
      </c>
      <c r="B18" s="384" t="s">
        <v>386</v>
      </c>
      <c r="C18" s="385" t="s">
        <v>386</v>
      </c>
      <c r="D18" s="32"/>
      <c r="E18" s="32"/>
      <c r="F18" s="32"/>
      <c r="G18" s="32"/>
      <c r="H18" s="32"/>
      <c r="I18" s="32"/>
      <c r="J18" s="16">
        <f>'[1]3_A. PH bevétel'!G63</f>
        <v>4160</v>
      </c>
      <c r="K18" s="16">
        <f>'[1]3_A. PH bevétel'!H63</f>
        <v>0</v>
      </c>
      <c r="L18" s="16">
        <f>'[1]3_A. PH bevétel'!J63</f>
        <v>4022.312</v>
      </c>
      <c r="M18" s="16">
        <f>'[1]3_A. PH bevétel'!K63</f>
        <v>0</v>
      </c>
      <c r="N18" s="16"/>
      <c r="O18" s="31" t="s">
        <v>91</v>
      </c>
      <c r="P18" s="420" t="s">
        <v>139</v>
      </c>
      <c r="Q18" s="420"/>
      <c r="R18" s="420"/>
      <c r="S18" s="420"/>
      <c r="T18" s="420"/>
      <c r="U18" s="32">
        <v>2914</v>
      </c>
      <c r="V18" s="32"/>
      <c r="W18" s="32"/>
      <c r="X18" s="32"/>
      <c r="Y18" s="32"/>
      <c r="Z18" s="58"/>
      <c r="AA18" s="20"/>
    </row>
    <row r="19" spans="1:25" s="18" customFormat="1" ht="61.5">
      <c r="A19" s="31" t="s">
        <v>353</v>
      </c>
      <c r="B19" s="384" t="s">
        <v>354</v>
      </c>
      <c r="C19" s="385" t="s">
        <v>354</v>
      </c>
      <c r="D19" s="34"/>
      <c r="E19" s="34"/>
      <c r="F19" s="55"/>
      <c r="G19" s="55"/>
      <c r="H19" s="34"/>
      <c r="I19" s="34"/>
      <c r="J19" s="428"/>
      <c r="K19" s="428"/>
      <c r="L19" s="428"/>
      <c r="M19" s="428"/>
      <c r="N19" s="21"/>
      <c r="O19" s="429" t="s">
        <v>140</v>
      </c>
      <c r="P19" s="430"/>
      <c r="Q19" s="430"/>
      <c r="R19" s="430"/>
      <c r="S19" s="430"/>
      <c r="T19" s="430"/>
      <c r="U19" s="32"/>
      <c r="V19" s="32"/>
      <c r="W19" s="32"/>
      <c r="X19" s="37"/>
      <c r="Y19" s="37"/>
    </row>
    <row r="20" spans="1:25" s="18" customFormat="1" ht="61.5">
      <c r="A20" s="31" t="s">
        <v>355</v>
      </c>
      <c r="B20" s="384" t="s">
        <v>356</v>
      </c>
      <c r="C20" s="385" t="s">
        <v>356</v>
      </c>
      <c r="D20" s="34"/>
      <c r="E20" s="34"/>
      <c r="F20" s="55"/>
      <c r="G20" s="55"/>
      <c r="H20" s="34"/>
      <c r="I20" s="34"/>
      <c r="J20" s="428"/>
      <c r="K20" s="428"/>
      <c r="L20" s="428"/>
      <c r="M20" s="428"/>
      <c r="N20" s="21"/>
      <c r="O20" s="429" t="s">
        <v>141</v>
      </c>
      <c r="P20" s="430"/>
      <c r="Q20" s="430"/>
      <c r="R20" s="430"/>
      <c r="S20" s="430"/>
      <c r="T20" s="430"/>
      <c r="U20" s="32"/>
      <c r="V20" s="32"/>
      <c r="W20" s="32"/>
      <c r="X20" s="37"/>
      <c r="Y20" s="37"/>
    </row>
    <row r="21" spans="1:25" s="18" customFormat="1" ht="61.5">
      <c r="A21" s="31"/>
      <c r="B21" s="46"/>
      <c r="C21" s="46"/>
      <c r="D21" s="34"/>
      <c r="E21" s="34"/>
      <c r="F21" s="55"/>
      <c r="G21" s="55"/>
      <c r="H21" s="34"/>
      <c r="I21" s="34"/>
      <c r="J21" s="21"/>
      <c r="K21" s="21"/>
      <c r="L21" s="21"/>
      <c r="M21" s="21"/>
      <c r="N21" s="100"/>
      <c r="O21" s="432" t="s">
        <v>341</v>
      </c>
      <c r="P21" s="433"/>
      <c r="Q21" s="433"/>
      <c r="R21" s="433"/>
      <c r="S21" s="433"/>
      <c r="T21" s="434"/>
      <c r="U21" s="32"/>
      <c r="V21" s="32"/>
      <c r="W21" s="32"/>
      <c r="X21" s="37"/>
      <c r="Y21" s="37"/>
    </row>
    <row r="22" spans="1:25" s="18" customFormat="1" ht="61.5">
      <c r="A22" s="31"/>
      <c r="B22" s="46"/>
      <c r="C22" s="46"/>
      <c r="D22" s="34"/>
      <c r="E22" s="34"/>
      <c r="F22" s="55"/>
      <c r="G22" s="55"/>
      <c r="H22" s="34"/>
      <c r="I22" s="34"/>
      <c r="J22" s="21"/>
      <c r="K22" s="21"/>
      <c r="L22" s="21"/>
      <c r="M22" s="21"/>
      <c r="N22" s="100"/>
      <c r="O22" s="432" t="s">
        <v>160</v>
      </c>
      <c r="P22" s="435"/>
      <c r="Q22" s="435"/>
      <c r="R22" s="435"/>
      <c r="S22" s="435"/>
      <c r="T22" s="436"/>
      <c r="U22" s="32"/>
      <c r="V22" s="32"/>
      <c r="W22" s="32"/>
      <c r="X22" s="37"/>
      <c r="Y22" s="37"/>
    </row>
    <row r="23" spans="1:25" s="18" customFormat="1" ht="61.5">
      <c r="A23" s="31"/>
      <c r="B23" s="46"/>
      <c r="C23" s="46"/>
      <c r="D23" s="34"/>
      <c r="E23" s="34"/>
      <c r="F23" s="55"/>
      <c r="G23" s="55"/>
      <c r="H23" s="34"/>
      <c r="I23" s="34"/>
      <c r="J23" s="21"/>
      <c r="K23" s="21"/>
      <c r="L23" s="21"/>
      <c r="M23" s="21"/>
      <c r="N23" s="100"/>
      <c r="O23" s="432" t="s">
        <v>340</v>
      </c>
      <c r="P23" s="435"/>
      <c r="Q23" s="435"/>
      <c r="R23" s="435"/>
      <c r="S23" s="435"/>
      <c r="T23" s="436"/>
      <c r="U23" s="32"/>
      <c r="V23" s="32"/>
      <c r="W23" s="32"/>
      <c r="X23" s="37"/>
      <c r="Y23" s="37"/>
    </row>
    <row r="24" spans="1:25" s="18" customFormat="1" ht="61.5">
      <c r="A24" s="31"/>
      <c r="B24" s="22"/>
      <c r="C24" s="22"/>
      <c r="D24" s="34"/>
      <c r="E24" s="34"/>
      <c r="F24" s="55"/>
      <c r="G24" s="55"/>
      <c r="H24" s="34"/>
      <c r="I24" s="34"/>
      <c r="J24" s="21"/>
      <c r="K24" s="21"/>
      <c r="L24" s="21"/>
      <c r="M24" s="21"/>
      <c r="N24" s="21"/>
      <c r="O24" s="432" t="s">
        <v>278</v>
      </c>
      <c r="P24" s="435"/>
      <c r="Q24" s="435"/>
      <c r="R24" s="435"/>
      <c r="S24" s="435"/>
      <c r="T24" s="436"/>
      <c r="U24" s="37"/>
      <c r="V24" s="54"/>
      <c r="W24" s="37"/>
      <c r="X24" s="38"/>
      <c r="Y24" s="37"/>
    </row>
    <row r="25" spans="1:26" s="24" customFormat="1" ht="120.75" customHeight="1">
      <c r="A25" s="424" t="s">
        <v>157</v>
      </c>
      <c r="B25" s="425"/>
      <c r="C25" s="426"/>
      <c r="D25" s="35">
        <v>20816</v>
      </c>
      <c r="E25" s="35">
        <v>4538</v>
      </c>
      <c r="F25" s="35">
        <v>12319</v>
      </c>
      <c r="G25" s="35">
        <v>0</v>
      </c>
      <c r="H25" s="35">
        <v>15840</v>
      </c>
      <c r="I25" s="35">
        <v>0</v>
      </c>
      <c r="J25" s="23">
        <f>SUM(J11:J18)</f>
        <v>238628</v>
      </c>
      <c r="K25" s="23">
        <f>SUM(K11:K18)</f>
        <v>535308</v>
      </c>
      <c r="L25" s="23">
        <f>SUM(L11:L18)</f>
        <v>191377.228</v>
      </c>
      <c r="M25" s="23">
        <f>SUM(M11:M18)</f>
        <v>24915.378</v>
      </c>
      <c r="N25" s="23"/>
      <c r="O25" s="427" t="s">
        <v>143</v>
      </c>
      <c r="P25" s="427"/>
      <c r="Q25" s="427"/>
      <c r="R25" s="427"/>
      <c r="S25" s="427"/>
      <c r="T25" s="427"/>
      <c r="U25" s="431">
        <v>63136</v>
      </c>
      <c r="V25" s="431">
        <v>46853</v>
      </c>
      <c r="W25" s="431">
        <v>48362</v>
      </c>
      <c r="X25" s="431"/>
      <c r="Y25" s="431"/>
      <c r="Z25" s="367"/>
    </row>
    <row r="26" spans="1:27" ht="137.25" customHeight="1">
      <c r="A26" s="438" t="s">
        <v>154</v>
      </c>
      <c r="B26" s="438"/>
      <c r="C26" s="438"/>
      <c r="D26" s="431">
        <v>25354</v>
      </c>
      <c r="E26" s="431"/>
      <c r="F26" s="431">
        <v>12319</v>
      </c>
      <c r="G26" s="431"/>
      <c r="H26" s="431">
        <v>15840</v>
      </c>
      <c r="I26" s="431"/>
      <c r="J26" s="439">
        <f>J25+K25</f>
        <v>773936</v>
      </c>
      <c r="K26" s="439"/>
      <c r="L26" s="439">
        <f>L25+M25</f>
        <v>216292.606</v>
      </c>
      <c r="M26" s="439"/>
      <c r="N26" s="62"/>
      <c r="O26" s="427"/>
      <c r="P26" s="427"/>
      <c r="Q26" s="427"/>
      <c r="R26" s="427"/>
      <c r="S26" s="427"/>
      <c r="T26" s="427"/>
      <c r="U26" s="431"/>
      <c r="V26" s="431"/>
      <c r="W26" s="431"/>
      <c r="X26" s="431"/>
      <c r="Y26" s="431"/>
      <c r="Z26" s="27"/>
      <c r="AA26" s="25"/>
    </row>
    <row r="27" spans="1:26" s="41" customFormat="1" ht="117.75" customHeight="1">
      <c r="A27" s="441" t="s">
        <v>158</v>
      </c>
      <c r="B27" s="442"/>
      <c r="C27" s="443"/>
      <c r="D27" s="39">
        <v>28106</v>
      </c>
      <c r="E27" s="44">
        <v>9676</v>
      </c>
      <c r="F27" s="56">
        <v>34353</v>
      </c>
      <c r="G27" s="39">
        <v>181</v>
      </c>
      <c r="H27" s="39">
        <v>32522</v>
      </c>
      <c r="I27" s="39">
        <v>0</v>
      </c>
      <c r="J27" s="437"/>
      <c r="K27" s="437"/>
      <c r="L27" s="437"/>
      <c r="M27" s="437"/>
      <c r="N27" s="60"/>
      <c r="O27" s="444" t="s">
        <v>144</v>
      </c>
      <c r="P27" s="444"/>
      <c r="Q27" s="444"/>
      <c r="R27" s="444"/>
      <c r="S27" s="444"/>
      <c r="T27" s="444"/>
      <c r="U27" s="39">
        <v>48922</v>
      </c>
      <c r="V27" s="39">
        <v>46672</v>
      </c>
      <c r="W27" s="39">
        <v>48362</v>
      </c>
      <c r="X27" s="39"/>
      <c r="Y27" s="39"/>
      <c r="Z27" s="40"/>
    </row>
    <row r="28" spans="1:26" s="41" customFormat="1" ht="94.5" customHeight="1">
      <c r="A28" s="445" t="s">
        <v>146</v>
      </c>
      <c r="B28" s="446"/>
      <c r="C28" s="447"/>
      <c r="D28" s="448">
        <v>37782</v>
      </c>
      <c r="E28" s="449"/>
      <c r="F28" s="450">
        <v>34354</v>
      </c>
      <c r="G28" s="450"/>
      <c r="H28" s="450">
        <v>32522</v>
      </c>
      <c r="I28" s="450"/>
      <c r="J28" s="437">
        <f>X28-K25</f>
        <v>-535308</v>
      </c>
      <c r="K28" s="437"/>
      <c r="L28" s="437">
        <f>Z28-M25</f>
        <v>-24915.378</v>
      </c>
      <c r="M28" s="437"/>
      <c r="N28" s="60"/>
      <c r="O28" s="444" t="s">
        <v>145</v>
      </c>
      <c r="P28" s="444"/>
      <c r="Q28" s="444"/>
      <c r="R28" s="444"/>
      <c r="S28" s="444"/>
      <c r="T28" s="444"/>
      <c r="U28" s="39">
        <v>14214</v>
      </c>
      <c r="V28" s="39">
        <v>181</v>
      </c>
      <c r="W28" s="39"/>
      <c r="X28" s="39"/>
      <c r="Y28" s="39"/>
      <c r="Z28" s="40"/>
    </row>
    <row r="29" spans="1:26" s="41" customFormat="1" ht="123" customHeight="1">
      <c r="A29" s="445"/>
      <c r="B29" s="446"/>
      <c r="C29" s="447"/>
      <c r="D29" s="450"/>
      <c r="E29" s="450"/>
      <c r="F29" s="450"/>
      <c r="G29" s="450"/>
      <c r="H29" s="450"/>
      <c r="I29" s="450"/>
      <c r="J29" s="437">
        <f>J27+J28</f>
        <v>-535308</v>
      </c>
      <c r="K29" s="437"/>
      <c r="L29" s="437">
        <f>L27+L28</f>
        <v>-24915.378</v>
      </c>
      <c r="M29" s="437"/>
      <c r="N29" s="60"/>
      <c r="O29" s="440"/>
      <c r="P29" s="440"/>
      <c r="Q29" s="440"/>
      <c r="R29" s="440"/>
      <c r="S29" s="440"/>
      <c r="T29" s="440"/>
      <c r="U29" s="42"/>
      <c r="V29" s="42"/>
      <c r="W29" s="42"/>
      <c r="X29" s="42"/>
      <c r="Y29" s="42"/>
      <c r="Z29" s="40"/>
    </row>
    <row r="30" spans="1:26" s="41" customFormat="1" ht="60.75">
      <c r="A30" s="451" t="s">
        <v>142</v>
      </c>
      <c r="B30" s="451"/>
      <c r="C30" s="451"/>
      <c r="D30" s="450"/>
      <c r="E30" s="450"/>
      <c r="F30" s="450"/>
      <c r="G30" s="450"/>
      <c r="H30" s="437"/>
      <c r="I30" s="437"/>
      <c r="J30" s="437"/>
      <c r="K30" s="437"/>
      <c r="L30" s="437"/>
      <c r="M30" s="437"/>
      <c r="N30" s="60"/>
      <c r="O30" s="440"/>
      <c r="P30" s="440"/>
      <c r="Q30" s="440"/>
      <c r="R30" s="440"/>
      <c r="S30" s="440"/>
      <c r="T30" s="440"/>
      <c r="U30" s="43"/>
      <c r="V30" s="39"/>
      <c r="W30" s="39"/>
      <c r="X30" s="44"/>
      <c r="Y30" s="45"/>
      <c r="Z30" s="40"/>
    </row>
    <row r="31" spans="1:26" s="41" customFormat="1" ht="60.75">
      <c r="A31" s="451" t="s">
        <v>147</v>
      </c>
      <c r="B31" s="451"/>
      <c r="C31" s="451"/>
      <c r="D31" s="450"/>
      <c r="E31" s="450"/>
      <c r="F31" s="450"/>
      <c r="G31" s="450"/>
      <c r="H31" s="437"/>
      <c r="I31" s="437"/>
      <c r="J31" s="437"/>
      <c r="K31" s="437"/>
      <c r="L31" s="437"/>
      <c r="M31" s="437"/>
      <c r="N31" s="60"/>
      <c r="O31" s="440"/>
      <c r="P31" s="440"/>
      <c r="Q31" s="440"/>
      <c r="R31" s="440"/>
      <c r="S31" s="440"/>
      <c r="T31" s="440"/>
      <c r="U31" s="43"/>
      <c r="V31" s="52"/>
      <c r="W31" s="39"/>
      <c r="X31" s="450"/>
      <c r="Y31" s="450"/>
      <c r="Z31" s="40"/>
    </row>
    <row r="32" spans="1:26" s="41" customFormat="1" ht="84.75" customHeight="1">
      <c r="A32" s="451" t="s">
        <v>148</v>
      </c>
      <c r="B32" s="451"/>
      <c r="C32" s="451"/>
      <c r="D32" s="450"/>
      <c r="E32" s="450"/>
      <c r="F32" s="450"/>
      <c r="G32" s="450"/>
      <c r="H32" s="437"/>
      <c r="I32" s="437"/>
      <c r="J32" s="437"/>
      <c r="K32" s="437"/>
      <c r="L32" s="437"/>
      <c r="M32" s="437"/>
      <c r="N32" s="60"/>
      <c r="O32" s="440"/>
      <c r="P32" s="440"/>
      <c r="Q32" s="440"/>
      <c r="R32" s="440"/>
      <c r="S32" s="440"/>
      <c r="T32" s="440"/>
      <c r="U32" s="43"/>
      <c r="V32" s="39"/>
      <c r="W32" s="39"/>
      <c r="X32" s="44"/>
      <c r="Y32" s="45"/>
      <c r="Z32" s="40"/>
    </row>
    <row r="33" spans="1:3" ht="33">
      <c r="A33" s="26"/>
      <c r="B33" s="26"/>
      <c r="C33" s="25"/>
    </row>
    <row r="34" spans="1:3" ht="33">
      <c r="A34" s="26"/>
      <c r="B34" s="26"/>
      <c r="C34" s="25"/>
    </row>
    <row r="35" spans="1:22" ht="61.5">
      <c r="A35" s="26"/>
      <c r="B35" s="26"/>
      <c r="C35" s="25" t="s">
        <v>570</v>
      </c>
      <c r="U35" s="58"/>
      <c r="V35" s="58"/>
    </row>
    <row r="36" spans="1:3" ht="33">
      <c r="A36" s="26"/>
      <c r="B36" s="26"/>
      <c r="C36" s="25"/>
    </row>
    <row r="37" spans="1:3" ht="33">
      <c r="A37" s="26"/>
      <c r="B37" s="26"/>
      <c r="C37" s="25"/>
    </row>
    <row r="38" spans="1:3" ht="33">
      <c r="A38" s="26"/>
      <c r="B38" s="26"/>
      <c r="C38" s="25"/>
    </row>
    <row r="39" spans="1:3" ht="33">
      <c r="A39" s="26"/>
      <c r="B39" s="26"/>
      <c r="C39" s="25"/>
    </row>
    <row r="40" spans="1:3" ht="33">
      <c r="A40" s="26"/>
      <c r="B40" s="26"/>
      <c r="C40" s="25"/>
    </row>
    <row r="41" spans="1:3" ht="33">
      <c r="A41" s="26"/>
      <c r="B41" s="26"/>
      <c r="C41" s="25"/>
    </row>
    <row r="42" spans="1:3" ht="33">
      <c r="A42" s="26"/>
      <c r="B42" s="26"/>
      <c r="C42" s="25"/>
    </row>
    <row r="43" spans="1:3" ht="33">
      <c r="A43" s="26"/>
      <c r="B43" s="26"/>
      <c r="C43" s="25"/>
    </row>
    <row r="44" spans="1:3" ht="33">
      <c r="A44" s="26"/>
      <c r="B44" s="26"/>
      <c r="C44" s="25"/>
    </row>
    <row r="45" spans="1:3" ht="33">
      <c r="A45" s="26"/>
      <c r="B45" s="26"/>
      <c r="C45" s="25"/>
    </row>
    <row r="46" spans="1:3" ht="33">
      <c r="A46" s="26"/>
      <c r="B46" s="26"/>
      <c r="C46" s="25"/>
    </row>
    <row r="47" spans="1:3" ht="33">
      <c r="A47" s="26"/>
      <c r="B47" s="26"/>
      <c r="C47" s="25"/>
    </row>
    <row r="48" spans="1:3" ht="33">
      <c r="A48" s="26"/>
      <c r="B48" s="26"/>
      <c r="C48" s="25"/>
    </row>
    <row r="49" spans="1:3" ht="33">
      <c r="A49" s="26"/>
      <c r="B49" s="26"/>
      <c r="C49" s="25"/>
    </row>
    <row r="50" spans="1:27" s="27" customFormat="1" ht="33">
      <c r="A50" s="26"/>
      <c r="B50" s="26"/>
      <c r="C50" s="25"/>
      <c r="F50" s="57"/>
      <c r="G50" s="57"/>
      <c r="O50" s="13"/>
      <c r="P50" s="13"/>
      <c r="U50" s="13"/>
      <c r="V50" s="53"/>
      <c r="W50" s="13"/>
      <c r="X50" s="13"/>
      <c r="Y50" s="13"/>
      <c r="Z50" s="13"/>
      <c r="AA50" s="13"/>
    </row>
    <row r="51" spans="1:27" s="27" customFormat="1" ht="33">
      <c r="A51" s="26"/>
      <c r="B51" s="26"/>
      <c r="C51" s="25"/>
      <c r="F51" s="57"/>
      <c r="G51" s="57"/>
      <c r="O51" s="13"/>
      <c r="P51" s="13"/>
      <c r="U51" s="13"/>
      <c r="V51" s="53"/>
      <c r="W51" s="13"/>
      <c r="X51" s="13"/>
      <c r="Y51" s="13"/>
      <c r="Z51" s="13"/>
      <c r="AA51" s="13"/>
    </row>
    <row r="52" spans="1:27" s="27" customFormat="1" ht="33">
      <c r="A52" s="26"/>
      <c r="B52" s="26"/>
      <c r="C52" s="25"/>
      <c r="F52" s="57"/>
      <c r="G52" s="57"/>
      <c r="O52" s="13"/>
      <c r="P52" s="13"/>
      <c r="U52" s="13"/>
      <c r="V52" s="53"/>
      <c r="W52" s="13"/>
      <c r="X52" s="13"/>
      <c r="Y52" s="13"/>
      <c r="Z52" s="13"/>
      <c r="AA52" s="13"/>
    </row>
    <row r="53" spans="1:27" s="27" customFormat="1" ht="33">
      <c r="A53" s="26"/>
      <c r="B53" s="26"/>
      <c r="C53" s="25"/>
      <c r="F53" s="57"/>
      <c r="G53" s="57"/>
      <c r="O53" s="13"/>
      <c r="P53" s="13"/>
      <c r="U53" s="13"/>
      <c r="V53" s="53"/>
      <c r="W53" s="13"/>
      <c r="X53" s="13"/>
      <c r="Y53" s="13"/>
      <c r="Z53" s="13"/>
      <c r="AA53" s="13"/>
    </row>
    <row r="54" spans="1:27" s="27" customFormat="1" ht="33">
      <c r="A54" s="26"/>
      <c r="B54" s="26"/>
      <c r="C54" s="25"/>
      <c r="F54" s="57"/>
      <c r="G54" s="57"/>
      <c r="O54" s="13"/>
      <c r="P54" s="13"/>
      <c r="U54" s="13"/>
      <c r="V54" s="53"/>
      <c r="W54" s="13"/>
      <c r="X54" s="13"/>
      <c r="Y54" s="13"/>
      <c r="Z54" s="13"/>
      <c r="AA54" s="13"/>
    </row>
    <row r="55" spans="1:27" s="27" customFormat="1" ht="33">
      <c r="A55" s="26"/>
      <c r="B55" s="26"/>
      <c r="C55" s="25"/>
      <c r="F55" s="57"/>
      <c r="G55" s="57"/>
      <c r="O55" s="13"/>
      <c r="P55" s="13"/>
      <c r="U55" s="13"/>
      <c r="V55" s="53"/>
      <c r="W55" s="13"/>
      <c r="X55" s="13"/>
      <c r="Y55" s="13"/>
      <c r="Z55" s="13"/>
      <c r="AA55" s="13"/>
    </row>
    <row r="56" spans="1:27" s="27" customFormat="1" ht="33">
      <c r="A56" s="26"/>
      <c r="B56" s="26"/>
      <c r="C56" s="25"/>
      <c r="F56" s="57"/>
      <c r="G56" s="57"/>
      <c r="O56" s="13"/>
      <c r="P56" s="13"/>
      <c r="U56" s="13"/>
      <c r="V56" s="53"/>
      <c r="W56" s="13"/>
      <c r="X56" s="13"/>
      <c r="Y56" s="13"/>
      <c r="Z56" s="13"/>
      <c r="AA56" s="13"/>
    </row>
    <row r="57" spans="1:27" s="27" customFormat="1" ht="33">
      <c r="A57" s="26"/>
      <c r="B57" s="26"/>
      <c r="C57" s="25"/>
      <c r="F57" s="57"/>
      <c r="G57" s="57"/>
      <c r="O57" s="13"/>
      <c r="P57" s="13"/>
      <c r="U57" s="13"/>
      <c r="V57" s="53"/>
      <c r="W57" s="13"/>
      <c r="X57" s="13"/>
      <c r="Y57" s="13"/>
      <c r="Z57" s="13"/>
      <c r="AA57" s="13"/>
    </row>
    <row r="58" spans="1:27" s="27" customFormat="1" ht="33">
      <c r="A58" s="26"/>
      <c r="B58" s="26"/>
      <c r="C58" s="25"/>
      <c r="F58" s="57"/>
      <c r="G58" s="57"/>
      <c r="O58" s="13"/>
      <c r="P58" s="13"/>
      <c r="U58" s="13"/>
      <c r="V58" s="53"/>
      <c r="W58" s="13"/>
      <c r="X58" s="13"/>
      <c r="Y58" s="13"/>
      <c r="Z58" s="13"/>
      <c r="AA58" s="13"/>
    </row>
    <row r="59" spans="1:27" s="27" customFormat="1" ht="33">
      <c r="A59" s="26"/>
      <c r="B59" s="26"/>
      <c r="C59" s="25"/>
      <c r="F59" s="57"/>
      <c r="G59" s="57"/>
      <c r="O59" s="13"/>
      <c r="P59" s="13"/>
      <c r="U59" s="13"/>
      <c r="V59" s="53"/>
      <c r="W59" s="13"/>
      <c r="X59" s="13"/>
      <c r="Y59" s="13"/>
      <c r="Z59" s="13"/>
      <c r="AA59" s="13"/>
    </row>
    <row r="60" spans="1:27" s="27" customFormat="1" ht="33">
      <c r="A60" s="26"/>
      <c r="B60" s="26"/>
      <c r="C60" s="25"/>
      <c r="F60" s="57"/>
      <c r="G60" s="57"/>
      <c r="O60" s="13"/>
      <c r="P60" s="13"/>
      <c r="U60" s="13"/>
      <c r="V60" s="53"/>
      <c r="W60" s="13"/>
      <c r="X60" s="13"/>
      <c r="Y60" s="13"/>
      <c r="Z60" s="13"/>
      <c r="AA60" s="13"/>
    </row>
    <row r="61" spans="1:27" s="27" customFormat="1" ht="33">
      <c r="A61" s="26"/>
      <c r="B61" s="26"/>
      <c r="C61" s="25"/>
      <c r="F61" s="57"/>
      <c r="G61" s="57"/>
      <c r="O61" s="13"/>
      <c r="P61" s="13"/>
      <c r="U61" s="13"/>
      <c r="V61" s="53"/>
      <c r="W61" s="13"/>
      <c r="X61" s="13"/>
      <c r="Y61" s="13"/>
      <c r="Z61" s="13"/>
      <c r="AA61" s="13"/>
    </row>
    <row r="62" spans="1:27" s="27" customFormat="1" ht="33">
      <c r="A62" s="26"/>
      <c r="B62" s="26"/>
      <c r="C62" s="25"/>
      <c r="F62" s="57"/>
      <c r="G62" s="57"/>
      <c r="O62" s="13"/>
      <c r="P62" s="13"/>
      <c r="U62" s="13"/>
      <c r="V62" s="53"/>
      <c r="W62" s="13"/>
      <c r="X62" s="13"/>
      <c r="Y62" s="13"/>
      <c r="Z62" s="13"/>
      <c r="AA62" s="13"/>
    </row>
    <row r="63" spans="1:27" s="27" customFormat="1" ht="33">
      <c r="A63" s="26"/>
      <c r="B63" s="26"/>
      <c r="C63" s="25"/>
      <c r="F63" s="57"/>
      <c r="G63" s="57"/>
      <c r="O63" s="13"/>
      <c r="P63" s="13"/>
      <c r="U63" s="13"/>
      <c r="V63" s="53"/>
      <c r="W63" s="13"/>
      <c r="X63" s="13"/>
      <c r="Y63" s="13"/>
      <c r="Z63" s="13"/>
      <c r="AA63" s="13"/>
    </row>
    <row r="64" spans="1:27" s="27" customFormat="1" ht="33">
      <c r="A64" s="26"/>
      <c r="B64" s="26"/>
      <c r="C64" s="25"/>
      <c r="F64" s="57"/>
      <c r="G64" s="57"/>
      <c r="O64" s="13"/>
      <c r="P64" s="13"/>
      <c r="U64" s="13"/>
      <c r="V64" s="53"/>
      <c r="W64" s="13"/>
      <c r="X64" s="13"/>
      <c r="Y64" s="13"/>
      <c r="Z64" s="13"/>
      <c r="AA64" s="13"/>
    </row>
    <row r="65" spans="1:27" s="27" customFormat="1" ht="33">
      <c r="A65" s="26"/>
      <c r="B65" s="26"/>
      <c r="C65" s="25"/>
      <c r="F65" s="57"/>
      <c r="G65" s="57"/>
      <c r="O65" s="13"/>
      <c r="P65" s="13"/>
      <c r="U65" s="13"/>
      <c r="V65" s="53"/>
      <c r="W65" s="13"/>
      <c r="X65" s="13"/>
      <c r="Y65" s="13"/>
      <c r="Z65" s="13"/>
      <c r="AA65" s="13"/>
    </row>
    <row r="66" spans="1:27" s="27" customFormat="1" ht="33">
      <c r="A66" s="26"/>
      <c r="B66" s="26"/>
      <c r="C66" s="25"/>
      <c r="F66" s="57"/>
      <c r="G66" s="57"/>
      <c r="O66" s="13"/>
      <c r="P66" s="13"/>
      <c r="U66" s="13"/>
      <c r="V66" s="53"/>
      <c r="W66" s="13"/>
      <c r="X66" s="13"/>
      <c r="Y66" s="13"/>
      <c r="Z66" s="13"/>
      <c r="AA66" s="13"/>
    </row>
    <row r="67" spans="1:27" s="27" customFormat="1" ht="33">
      <c r="A67" s="26"/>
      <c r="B67" s="26"/>
      <c r="C67" s="25"/>
      <c r="F67" s="57"/>
      <c r="G67" s="57"/>
      <c r="O67" s="13"/>
      <c r="P67" s="13"/>
      <c r="U67" s="13"/>
      <c r="V67" s="53"/>
      <c r="W67" s="13"/>
      <c r="X67" s="13"/>
      <c r="Y67" s="13"/>
      <c r="Z67" s="13"/>
      <c r="AA67" s="13"/>
    </row>
    <row r="68" spans="1:27" s="27" customFormat="1" ht="33">
      <c r="A68" s="26"/>
      <c r="B68" s="26"/>
      <c r="C68" s="25"/>
      <c r="F68" s="57"/>
      <c r="G68" s="57"/>
      <c r="O68" s="13"/>
      <c r="P68" s="13"/>
      <c r="U68" s="13"/>
      <c r="V68" s="53"/>
      <c r="W68" s="13"/>
      <c r="X68" s="13"/>
      <c r="Y68" s="13"/>
      <c r="Z68" s="13"/>
      <c r="AA68" s="13"/>
    </row>
    <row r="69" spans="1:27" s="27" customFormat="1" ht="33">
      <c r="A69" s="26"/>
      <c r="B69" s="26"/>
      <c r="C69" s="25"/>
      <c r="F69" s="57"/>
      <c r="G69" s="57"/>
      <c r="O69" s="13"/>
      <c r="P69" s="13"/>
      <c r="U69" s="13"/>
      <c r="V69" s="53"/>
      <c r="W69" s="13"/>
      <c r="X69" s="13"/>
      <c r="Y69" s="13"/>
      <c r="Z69" s="13"/>
      <c r="AA69" s="13"/>
    </row>
    <row r="70" spans="1:27" s="27" customFormat="1" ht="33">
      <c r="A70" s="26"/>
      <c r="B70" s="26"/>
      <c r="C70" s="25"/>
      <c r="F70" s="57"/>
      <c r="G70" s="57"/>
      <c r="O70" s="13"/>
      <c r="P70" s="13"/>
      <c r="U70" s="13"/>
      <c r="V70" s="53"/>
      <c r="W70" s="13"/>
      <c r="X70" s="13"/>
      <c r="Y70" s="13"/>
      <c r="Z70" s="13"/>
      <c r="AA70" s="13"/>
    </row>
    <row r="71" spans="1:27" s="27" customFormat="1" ht="33">
      <c r="A71" s="26"/>
      <c r="B71" s="26"/>
      <c r="C71" s="25"/>
      <c r="F71" s="57"/>
      <c r="G71" s="57"/>
      <c r="O71" s="13"/>
      <c r="P71" s="13"/>
      <c r="U71" s="13"/>
      <c r="V71" s="53"/>
      <c r="W71" s="13"/>
      <c r="X71" s="13"/>
      <c r="Y71" s="13"/>
      <c r="Z71" s="13"/>
      <c r="AA71" s="13"/>
    </row>
    <row r="72" spans="1:27" s="27" customFormat="1" ht="33">
      <c r="A72" s="26"/>
      <c r="B72" s="26"/>
      <c r="C72" s="25"/>
      <c r="F72" s="57"/>
      <c r="G72" s="57"/>
      <c r="O72" s="13"/>
      <c r="P72" s="13"/>
      <c r="U72" s="13"/>
      <c r="V72" s="53"/>
      <c r="W72" s="13"/>
      <c r="X72" s="13"/>
      <c r="Y72" s="13"/>
      <c r="Z72" s="13"/>
      <c r="AA72" s="13"/>
    </row>
    <row r="73" spans="1:27" s="27" customFormat="1" ht="33">
      <c r="A73" s="26"/>
      <c r="B73" s="26"/>
      <c r="C73" s="25"/>
      <c r="F73" s="57"/>
      <c r="G73" s="57"/>
      <c r="O73" s="13"/>
      <c r="P73" s="13"/>
      <c r="U73" s="13"/>
      <c r="V73" s="53"/>
      <c r="W73" s="13"/>
      <c r="X73" s="13"/>
      <c r="Y73" s="13"/>
      <c r="Z73" s="13"/>
      <c r="AA73" s="13"/>
    </row>
    <row r="74" spans="1:27" s="27" customFormat="1" ht="33">
      <c r="A74" s="26"/>
      <c r="B74" s="26"/>
      <c r="C74" s="25"/>
      <c r="F74" s="57"/>
      <c r="G74" s="57"/>
      <c r="O74" s="13"/>
      <c r="P74" s="13"/>
      <c r="U74" s="13"/>
      <c r="V74" s="53"/>
      <c r="W74" s="13"/>
      <c r="X74" s="13"/>
      <c r="Y74" s="13"/>
      <c r="Z74" s="13"/>
      <c r="AA74" s="13"/>
    </row>
    <row r="75" spans="1:27" s="27" customFormat="1" ht="33">
      <c r="A75" s="26"/>
      <c r="B75" s="26"/>
      <c r="C75" s="25"/>
      <c r="F75" s="57"/>
      <c r="G75" s="57"/>
      <c r="O75" s="13"/>
      <c r="P75" s="13"/>
      <c r="U75" s="13"/>
      <c r="V75" s="53"/>
      <c r="W75" s="13"/>
      <c r="X75" s="13"/>
      <c r="Y75" s="13"/>
      <c r="Z75" s="13"/>
      <c r="AA75" s="13"/>
    </row>
    <row r="76" spans="1:27" s="27" customFormat="1" ht="33">
      <c r="A76" s="26"/>
      <c r="B76" s="26"/>
      <c r="C76" s="25"/>
      <c r="F76" s="57"/>
      <c r="G76" s="57"/>
      <c r="O76" s="13"/>
      <c r="P76" s="13"/>
      <c r="U76" s="13"/>
      <c r="V76" s="53"/>
      <c r="W76" s="13"/>
      <c r="X76" s="13"/>
      <c r="Y76" s="13"/>
      <c r="Z76" s="13"/>
      <c r="AA76" s="13"/>
    </row>
    <row r="77" spans="1:27" s="27" customFormat="1" ht="33">
      <c r="A77" s="26"/>
      <c r="B77" s="26"/>
      <c r="C77" s="25"/>
      <c r="F77" s="57"/>
      <c r="G77" s="57"/>
      <c r="O77" s="13"/>
      <c r="P77" s="13"/>
      <c r="U77" s="13"/>
      <c r="V77" s="53"/>
      <c r="W77" s="13"/>
      <c r="X77" s="13"/>
      <c r="Y77" s="13"/>
      <c r="Z77" s="13"/>
      <c r="AA77" s="13"/>
    </row>
    <row r="78" spans="1:27" s="27" customFormat="1" ht="33">
      <c r="A78" s="26"/>
      <c r="B78" s="26"/>
      <c r="C78" s="25"/>
      <c r="F78" s="57"/>
      <c r="G78" s="57"/>
      <c r="O78" s="13"/>
      <c r="P78" s="13"/>
      <c r="U78" s="13"/>
      <c r="V78" s="53"/>
      <c r="W78" s="13"/>
      <c r="X78" s="13"/>
      <c r="Y78" s="13"/>
      <c r="Z78" s="13"/>
      <c r="AA78" s="13"/>
    </row>
    <row r="79" spans="1:27" s="27" customFormat="1" ht="33">
      <c r="A79" s="26"/>
      <c r="B79" s="26"/>
      <c r="C79" s="25"/>
      <c r="F79" s="57"/>
      <c r="G79" s="57"/>
      <c r="O79" s="13"/>
      <c r="P79" s="13"/>
      <c r="U79" s="13"/>
      <c r="V79" s="53"/>
      <c r="W79" s="13"/>
      <c r="X79" s="13"/>
      <c r="Y79" s="13"/>
      <c r="Z79" s="13"/>
      <c r="AA79" s="13"/>
    </row>
    <row r="80" spans="1:27" s="27" customFormat="1" ht="33">
      <c r="A80" s="26"/>
      <c r="B80" s="26"/>
      <c r="C80" s="25"/>
      <c r="F80" s="57"/>
      <c r="G80" s="57"/>
      <c r="O80" s="13"/>
      <c r="P80" s="13"/>
      <c r="U80" s="13"/>
      <c r="V80" s="53"/>
      <c r="W80" s="13"/>
      <c r="X80" s="13"/>
      <c r="Y80" s="13"/>
      <c r="Z80" s="13"/>
      <c r="AA80" s="13"/>
    </row>
    <row r="81" spans="1:27" s="27" customFormat="1" ht="33">
      <c r="A81" s="26"/>
      <c r="B81" s="26"/>
      <c r="C81" s="25"/>
      <c r="F81" s="57"/>
      <c r="G81" s="57"/>
      <c r="O81" s="13"/>
      <c r="P81" s="13"/>
      <c r="U81" s="13"/>
      <c r="V81" s="53"/>
      <c r="W81" s="13"/>
      <c r="X81" s="13"/>
      <c r="Y81" s="13"/>
      <c r="Z81" s="13"/>
      <c r="AA81" s="13"/>
    </row>
    <row r="82" spans="1:27" s="27" customFormat="1" ht="33">
      <c r="A82" s="26"/>
      <c r="B82" s="26"/>
      <c r="C82" s="25"/>
      <c r="F82" s="57"/>
      <c r="G82" s="57"/>
      <c r="O82" s="13"/>
      <c r="P82" s="13"/>
      <c r="U82" s="13"/>
      <c r="V82" s="53"/>
      <c r="W82" s="13"/>
      <c r="X82" s="13"/>
      <c r="Y82" s="13"/>
      <c r="Z82" s="13"/>
      <c r="AA82" s="13"/>
    </row>
    <row r="83" spans="1:27" s="27" customFormat="1" ht="33">
      <c r="A83" s="26"/>
      <c r="B83" s="26"/>
      <c r="C83" s="25"/>
      <c r="F83" s="57"/>
      <c r="G83" s="57"/>
      <c r="O83" s="13"/>
      <c r="P83" s="13"/>
      <c r="U83" s="13"/>
      <c r="V83" s="53"/>
      <c r="W83" s="13"/>
      <c r="X83" s="13"/>
      <c r="Y83" s="13"/>
      <c r="Z83" s="13"/>
      <c r="AA83" s="13"/>
    </row>
    <row r="84" spans="1:27" s="27" customFormat="1" ht="33">
      <c r="A84" s="26"/>
      <c r="B84" s="26"/>
      <c r="C84" s="25"/>
      <c r="F84" s="57"/>
      <c r="G84" s="57"/>
      <c r="O84" s="13"/>
      <c r="P84" s="13"/>
      <c r="U84" s="13"/>
      <c r="V84" s="53"/>
      <c r="W84" s="13"/>
      <c r="X84" s="13"/>
      <c r="Y84" s="13"/>
      <c r="Z84" s="13"/>
      <c r="AA84" s="13"/>
    </row>
    <row r="85" spans="1:27" s="27" customFormat="1" ht="33">
      <c r="A85" s="26"/>
      <c r="B85" s="26"/>
      <c r="C85" s="25"/>
      <c r="F85" s="57"/>
      <c r="G85" s="57"/>
      <c r="O85" s="13"/>
      <c r="P85" s="13"/>
      <c r="U85" s="13"/>
      <c r="V85" s="53"/>
      <c r="W85" s="13"/>
      <c r="X85" s="13"/>
      <c r="Y85" s="13"/>
      <c r="Z85" s="13"/>
      <c r="AA85" s="13"/>
    </row>
    <row r="86" spans="1:27" s="27" customFormat="1" ht="33">
      <c r="A86" s="26"/>
      <c r="B86" s="26"/>
      <c r="C86" s="25"/>
      <c r="F86" s="57"/>
      <c r="G86" s="57"/>
      <c r="O86" s="13"/>
      <c r="P86" s="13"/>
      <c r="U86" s="13"/>
      <c r="V86" s="53"/>
      <c r="W86" s="13"/>
      <c r="X86" s="13"/>
      <c r="Y86" s="13"/>
      <c r="Z86" s="13"/>
      <c r="AA86" s="13"/>
    </row>
    <row r="87" spans="1:27" s="27" customFormat="1" ht="33">
      <c r="A87" s="26"/>
      <c r="B87" s="26"/>
      <c r="C87" s="25"/>
      <c r="F87" s="57"/>
      <c r="G87" s="57"/>
      <c r="O87" s="13"/>
      <c r="P87" s="13"/>
      <c r="U87" s="13"/>
      <c r="V87" s="53"/>
      <c r="W87" s="13"/>
      <c r="X87" s="13"/>
      <c r="Y87" s="13"/>
      <c r="Z87" s="13"/>
      <c r="AA87" s="13"/>
    </row>
    <row r="88" spans="1:27" s="27" customFormat="1" ht="33">
      <c r="A88" s="26"/>
      <c r="B88" s="26"/>
      <c r="C88" s="25"/>
      <c r="F88" s="57"/>
      <c r="G88" s="57"/>
      <c r="O88" s="13"/>
      <c r="P88" s="13"/>
      <c r="U88" s="13"/>
      <c r="V88" s="53"/>
      <c r="W88" s="13"/>
      <c r="X88" s="13"/>
      <c r="Y88" s="13"/>
      <c r="Z88" s="13"/>
      <c r="AA88" s="13"/>
    </row>
    <row r="89" spans="1:27" s="27" customFormat="1" ht="33">
      <c r="A89" s="26"/>
      <c r="B89" s="26"/>
      <c r="C89" s="25"/>
      <c r="F89" s="57"/>
      <c r="G89" s="57"/>
      <c r="O89" s="13"/>
      <c r="P89" s="13"/>
      <c r="U89" s="13"/>
      <c r="V89" s="53"/>
      <c r="W89" s="13"/>
      <c r="X89" s="13"/>
      <c r="Y89" s="13"/>
      <c r="Z89" s="13"/>
      <c r="AA89" s="13"/>
    </row>
    <row r="90" spans="1:27" s="27" customFormat="1" ht="33">
      <c r="A90" s="26"/>
      <c r="B90" s="26"/>
      <c r="C90" s="25"/>
      <c r="F90" s="57"/>
      <c r="G90" s="57"/>
      <c r="O90" s="13"/>
      <c r="P90" s="13"/>
      <c r="U90" s="13"/>
      <c r="V90" s="53"/>
      <c r="W90" s="13"/>
      <c r="X90" s="13"/>
      <c r="Y90" s="13"/>
      <c r="Z90" s="13"/>
      <c r="AA90" s="13"/>
    </row>
    <row r="91" spans="1:27" s="27" customFormat="1" ht="33">
      <c r="A91" s="26"/>
      <c r="B91" s="26"/>
      <c r="C91" s="25"/>
      <c r="F91" s="57"/>
      <c r="G91" s="57"/>
      <c r="O91" s="13"/>
      <c r="P91" s="13"/>
      <c r="U91" s="13"/>
      <c r="V91" s="53"/>
      <c r="W91" s="13"/>
      <c r="X91" s="13"/>
      <c r="Y91" s="13"/>
      <c r="Z91" s="13"/>
      <c r="AA91" s="13"/>
    </row>
    <row r="92" spans="1:27" s="27" customFormat="1" ht="33">
      <c r="A92" s="26"/>
      <c r="B92" s="26"/>
      <c r="C92" s="25"/>
      <c r="F92" s="57"/>
      <c r="G92" s="57"/>
      <c r="O92" s="13"/>
      <c r="P92" s="13"/>
      <c r="U92" s="13"/>
      <c r="V92" s="53"/>
      <c r="W92" s="13"/>
      <c r="X92" s="13"/>
      <c r="Y92" s="13"/>
      <c r="Z92" s="13"/>
      <c r="AA92" s="13"/>
    </row>
    <row r="93" spans="1:27" s="27" customFormat="1" ht="33">
      <c r="A93" s="26"/>
      <c r="B93" s="26"/>
      <c r="C93" s="25"/>
      <c r="F93" s="57"/>
      <c r="G93" s="57"/>
      <c r="O93" s="13"/>
      <c r="P93" s="13"/>
      <c r="U93" s="13"/>
      <c r="V93" s="53"/>
      <c r="W93" s="13"/>
      <c r="X93" s="13"/>
      <c r="Y93" s="13"/>
      <c r="Z93" s="13"/>
      <c r="AA93" s="13"/>
    </row>
    <row r="94" spans="1:27" s="27" customFormat="1" ht="33">
      <c r="A94" s="26"/>
      <c r="B94" s="26"/>
      <c r="C94" s="25"/>
      <c r="F94" s="57"/>
      <c r="G94" s="57"/>
      <c r="O94" s="13"/>
      <c r="P94" s="13"/>
      <c r="U94" s="13"/>
      <c r="V94" s="53"/>
      <c r="W94" s="13"/>
      <c r="X94" s="13"/>
      <c r="Y94" s="13"/>
      <c r="Z94" s="13"/>
      <c r="AA94" s="13"/>
    </row>
    <row r="95" spans="1:27" s="27" customFormat="1" ht="33">
      <c r="A95" s="26"/>
      <c r="B95" s="26"/>
      <c r="C95" s="25"/>
      <c r="F95" s="57"/>
      <c r="G95" s="57"/>
      <c r="O95" s="13"/>
      <c r="P95" s="13"/>
      <c r="U95" s="13"/>
      <c r="V95" s="53"/>
      <c r="W95" s="13"/>
      <c r="X95" s="13"/>
      <c r="Y95" s="13"/>
      <c r="Z95" s="13"/>
      <c r="AA95" s="13"/>
    </row>
    <row r="96" spans="1:27" s="27" customFormat="1" ht="33">
      <c r="A96" s="26"/>
      <c r="B96" s="26"/>
      <c r="C96" s="25"/>
      <c r="F96" s="57"/>
      <c r="G96" s="57"/>
      <c r="O96" s="13"/>
      <c r="P96" s="13"/>
      <c r="U96" s="13"/>
      <c r="V96" s="53"/>
      <c r="W96" s="13"/>
      <c r="X96" s="13"/>
      <c r="Y96" s="13"/>
      <c r="Z96" s="13"/>
      <c r="AA96" s="13"/>
    </row>
    <row r="97" spans="1:27" s="27" customFormat="1" ht="33">
      <c r="A97" s="26"/>
      <c r="B97" s="26"/>
      <c r="C97" s="25"/>
      <c r="F97" s="57"/>
      <c r="G97" s="57"/>
      <c r="O97" s="13"/>
      <c r="P97" s="13"/>
      <c r="U97" s="13"/>
      <c r="V97" s="53"/>
      <c r="W97" s="13"/>
      <c r="X97" s="13"/>
      <c r="Y97" s="13"/>
      <c r="Z97" s="13"/>
      <c r="AA97" s="13"/>
    </row>
    <row r="98" spans="1:27" s="27" customFormat="1" ht="33">
      <c r="A98" s="26"/>
      <c r="B98" s="26"/>
      <c r="C98" s="25"/>
      <c r="F98" s="57"/>
      <c r="G98" s="57"/>
      <c r="O98" s="13"/>
      <c r="P98" s="13"/>
      <c r="U98" s="13"/>
      <c r="V98" s="53"/>
      <c r="W98" s="13"/>
      <c r="X98" s="13"/>
      <c r="Y98" s="13"/>
      <c r="Z98" s="13"/>
      <c r="AA98" s="13"/>
    </row>
    <row r="99" spans="1:27" s="27" customFormat="1" ht="33">
      <c r="A99" s="26"/>
      <c r="B99" s="26"/>
      <c r="C99" s="25"/>
      <c r="F99" s="57"/>
      <c r="G99" s="57"/>
      <c r="O99" s="13"/>
      <c r="P99" s="13"/>
      <c r="U99" s="13"/>
      <c r="V99" s="53"/>
      <c r="W99" s="13"/>
      <c r="X99" s="13"/>
      <c r="Y99" s="13"/>
      <c r="Z99" s="13"/>
      <c r="AA99" s="13"/>
    </row>
    <row r="100" spans="1:27" s="27" customFormat="1" ht="33">
      <c r="A100" s="26"/>
      <c r="B100" s="26"/>
      <c r="C100" s="25"/>
      <c r="F100" s="57"/>
      <c r="G100" s="57"/>
      <c r="O100" s="13"/>
      <c r="P100" s="13"/>
      <c r="U100" s="13"/>
      <c r="V100" s="53"/>
      <c r="W100" s="13"/>
      <c r="X100" s="13"/>
      <c r="Y100" s="13"/>
      <c r="Z100" s="13"/>
      <c r="AA100" s="13"/>
    </row>
    <row r="101" spans="1:27" s="27" customFormat="1" ht="33">
      <c r="A101" s="26"/>
      <c r="B101" s="26"/>
      <c r="C101" s="25"/>
      <c r="F101" s="57"/>
      <c r="G101" s="57"/>
      <c r="O101" s="13"/>
      <c r="P101" s="13"/>
      <c r="U101" s="13"/>
      <c r="V101" s="53"/>
      <c r="W101" s="13"/>
      <c r="X101" s="13"/>
      <c r="Y101" s="13"/>
      <c r="Z101" s="13"/>
      <c r="AA101" s="13"/>
    </row>
    <row r="102" spans="1:27" s="27" customFormat="1" ht="33">
      <c r="A102" s="26"/>
      <c r="B102" s="26"/>
      <c r="C102" s="25"/>
      <c r="F102" s="57"/>
      <c r="G102" s="57"/>
      <c r="O102" s="13"/>
      <c r="P102" s="13"/>
      <c r="U102" s="13"/>
      <c r="V102" s="53"/>
      <c r="W102" s="13"/>
      <c r="X102" s="13"/>
      <c r="Y102" s="13"/>
      <c r="Z102" s="13"/>
      <c r="AA102" s="13"/>
    </row>
    <row r="103" spans="1:27" s="27" customFormat="1" ht="33">
      <c r="A103" s="26"/>
      <c r="B103" s="26"/>
      <c r="C103" s="25"/>
      <c r="F103" s="57"/>
      <c r="G103" s="57"/>
      <c r="O103" s="13"/>
      <c r="P103" s="13"/>
      <c r="U103" s="13"/>
      <c r="V103" s="53"/>
      <c r="W103" s="13"/>
      <c r="X103" s="13"/>
      <c r="Y103" s="13"/>
      <c r="Z103" s="13"/>
      <c r="AA103" s="13"/>
    </row>
    <row r="104" spans="1:27" s="27" customFormat="1" ht="33">
      <c r="A104" s="26"/>
      <c r="B104" s="26"/>
      <c r="C104" s="25"/>
      <c r="F104" s="57"/>
      <c r="G104" s="57"/>
      <c r="O104" s="13"/>
      <c r="P104" s="13"/>
      <c r="U104" s="13"/>
      <c r="V104" s="53"/>
      <c r="W104" s="13"/>
      <c r="X104" s="13"/>
      <c r="Y104" s="13"/>
      <c r="Z104" s="13"/>
      <c r="AA104" s="13"/>
    </row>
    <row r="105" spans="1:27" s="27" customFormat="1" ht="33">
      <c r="A105" s="26"/>
      <c r="B105" s="26"/>
      <c r="C105" s="25"/>
      <c r="F105" s="57"/>
      <c r="G105" s="57"/>
      <c r="O105" s="13"/>
      <c r="P105" s="13"/>
      <c r="U105" s="13"/>
      <c r="V105" s="53"/>
      <c r="W105" s="13"/>
      <c r="X105" s="13"/>
      <c r="Y105" s="13"/>
      <c r="Z105" s="13"/>
      <c r="AA105" s="13"/>
    </row>
    <row r="106" spans="1:27" s="27" customFormat="1" ht="33">
      <c r="A106" s="26"/>
      <c r="B106" s="26"/>
      <c r="C106" s="25"/>
      <c r="F106" s="57"/>
      <c r="G106" s="57"/>
      <c r="O106" s="13"/>
      <c r="P106" s="13"/>
      <c r="U106" s="13"/>
      <c r="V106" s="53"/>
      <c r="W106" s="13"/>
      <c r="X106" s="13"/>
      <c r="Y106" s="13"/>
      <c r="Z106" s="13"/>
      <c r="AA106" s="13"/>
    </row>
    <row r="107" spans="1:27" s="27" customFormat="1" ht="33">
      <c r="A107" s="26"/>
      <c r="B107" s="26"/>
      <c r="C107" s="25"/>
      <c r="F107" s="57"/>
      <c r="G107" s="57"/>
      <c r="O107" s="13"/>
      <c r="P107" s="13"/>
      <c r="U107" s="13"/>
      <c r="V107" s="53"/>
      <c r="W107" s="13"/>
      <c r="X107" s="13"/>
      <c r="Y107" s="13"/>
      <c r="Z107" s="13"/>
      <c r="AA107" s="13"/>
    </row>
    <row r="108" spans="1:27" s="27" customFormat="1" ht="33">
      <c r="A108" s="26"/>
      <c r="B108" s="26"/>
      <c r="C108" s="25"/>
      <c r="F108" s="57"/>
      <c r="G108" s="57"/>
      <c r="O108" s="13"/>
      <c r="P108" s="13"/>
      <c r="U108" s="13"/>
      <c r="V108" s="53"/>
      <c r="W108" s="13"/>
      <c r="X108" s="13"/>
      <c r="Y108" s="13"/>
      <c r="Z108" s="13"/>
      <c r="AA108" s="13"/>
    </row>
    <row r="109" spans="1:27" s="27" customFormat="1" ht="33">
      <c r="A109" s="26"/>
      <c r="B109" s="26"/>
      <c r="C109" s="25"/>
      <c r="F109" s="57"/>
      <c r="G109" s="57"/>
      <c r="O109" s="13"/>
      <c r="P109" s="13"/>
      <c r="U109" s="13"/>
      <c r="V109" s="53"/>
      <c r="W109" s="13"/>
      <c r="X109" s="13"/>
      <c r="Y109" s="13"/>
      <c r="Z109" s="13"/>
      <c r="AA109" s="13"/>
    </row>
    <row r="110" spans="1:27" s="27" customFormat="1" ht="33">
      <c r="A110" s="26"/>
      <c r="B110" s="26"/>
      <c r="C110" s="25"/>
      <c r="F110" s="57"/>
      <c r="G110" s="57"/>
      <c r="O110" s="13"/>
      <c r="P110" s="13"/>
      <c r="U110" s="13"/>
      <c r="V110" s="53"/>
      <c r="W110" s="13"/>
      <c r="X110" s="13"/>
      <c r="Y110" s="13"/>
      <c r="Z110" s="13"/>
      <c r="AA110" s="13"/>
    </row>
    <row r="111" spans="1:27" s="27" customFormat="1" ht="33">
      <c r="A111" s="26"/>
      <c r="B111" s="26"/>
      <c r="C111" s="25"/>
      <c r="F111" s="57"/>
      <c r="G111" s="57"/>
      <c r="O111" s="13"/>
      <c r="P111" s="13"/>
      <c r="U111" s="13"/>
      <c r="V111" s="53"/>
      <c r="W111" s="13"/>
      <c r="X111" s="13"/>
      <c r="Y111" s="13"/>
      <c r="Z111" s="13"/>
      <c r="AA111" s="13"/>
    </row>
    <row r="112" spans="1:27" s="27" customFormat="1" ht="33">
      <c r="A112" s="26"/>
      <c r="B112" s="26"/>
      <c r="C112" s="25"/>
      <c r="F112" s="57"/>
      <c r="G112" s="57"/>
      <c r="O112" s="13"/>
      <c r="P112" s="13"/>
      <c r="U112" s="13"/>
      <c r="V112" s="53"/>
      <c r="W112" s="13"/>
      <c r="X112" s="13"/>
      <c r="Y112" s="13"/>
      <c r="Z112" s="13"/>
      <c r="AA112" s="13"/>
    </row>
    <row r="113" spans="1:27" s="27" customFormat="1" ht="33">
      <c r="A113" s="26"/>
      <c r="B113" s="26"/>
      <c r="C113" s="25"/>
      <c r="F113" s="57"/>
      <c r="G113" s="57"/>
      <c r="O113" s="13"/>
      <c r="P113" s="13"/>
      <c r="U113" s="13"/>
      <c r="V113" s="53"/>
      <c r="W113" s="13"/>
      <c r="X113" s="13"/>
      <c r="Y113" s="13"/>
      <c r="Z113" s="13"/>
      <c r="AA113" s="13"/>
    </row>
    <row r="114" spans="1:27" s="27" customFormat="1" ht="33">
      <c r="A114" s="26"/>
      <c r="B114" s="26"/>
      <c r="C114" s="25"/>
      <c r="F114" s="57"/>
      <c r="G114" s="57"/>
      <c r="O114" s="13"/>
      <c r="P114" s="13"/>
      <c r="U114" s="13"/>
      <c r="V114" s="53"/>
      <c r="W114" s="13"/>
      <c r="X114" s="13"/>
      <c r="Y114" s="13"/>
      <c r="Z114" s="13"/>
      <c r="AA114" s="13"/>
    </row>
    <row r="115" spans="1:27" s="27" customFormat="1" ht="33">
      <c r="A115" s="26"/>
      <c r="B115" s="26"/>
      <c r="C115" s="25"/>
      <c r="F115" s="57"/>
      <c r="G115" s="57"/>
      <c r="O115" s="13"/>
      <c r="P115" s="13"/>
      <c r="U115" s="13"/>
      <c r="V115" s="53"/>
      <c r="W115" s="13"/>
      <c r="X115" s="13"/>
      <c r="Y115" s="13"/>
      <c r="Z115" s="13"/>
      <c r="AA115" s="13"/>
    </row>
    <row r="116" spans="1:27" s="27" customFormat="1" ht="33">
      <c r="A116" s="26"/>
      <c r="B116" s="26"/>
      <c r="C116" s="25"/>
      <c r="F116" s="57"/>
      <c r="G116" s="57"/>
      <c r="O116" s="13"/>
      <c r="P116" s="13"/>
      <c r="U116" s="13"/>
      <c r="V116" s="53"/>
      <c r="W116" s="13"/>
      <c r="X116" s="13"/>
      <c r="Y116" s="13"/>
      <c r="Z116" s="13"/>
      <c r="AA116" s="13"/>
    </row>
    <row r="117" spans="1:27" s="27" customFormat="1" ht="33">
      <c r="A117" s="26"/>
      <c r="B117" s="26"/>
      <c r="C117" s="25"/>
      <c r="F117" s="57"/>
      <c r="G117" s="57"/>
      <c r="O117" s="13"/>
      <c r="P117" s="13"/>
      <c r="U117" s="13"/>
      <c r="V117" s="53"/>
      <c r="W117" s="13"/>
      <c r="X117" s="13"/>
      <c r="Y117" s="13"/>
      <c r="Z117" s="13"/>
      <c r="AA117" s="13"/>
    </row>
    <row r="118" spans="1:27" s="27" customFormat="1" ht="33">
      <c r="A118" s="26"/>
      <c r="B118" s="26"/>
      <c r="C118" s="25"/>
      <c r="F118" s="57"/>
      <c r="G118" s="57"/>
      <c r="O118" s="13"/>
      <c r="P118" s="13"/>
      <c r="U118" s="13"/>
      <c r="V118" s="53"/>
      <c r="W118" s="13"/>
      <c r="X118" s="13"/>
      <c r="Y118" s="13"/>
      <c r="Z118" s="13"/>
      <c r="AA118" s="13"/>
    </row>
    <row r="119" spans="1:27" s="27" customFormat="1" ht="33">
      <c r="A119" s="26"/>
      <c r="B119" s="26"/>
      <c r="C119" s="25"/>
      <c r="F119" s="57"/>
      <c r="G119" s="57"/>
      <c r="O119" s="13"/>
      <c r="P119" s="13"/>
      <c r="U119" s="13"/>
      <c r="V119" s="53"/>
      <c r="W119" s="13"/>
      <c r="X119" s="13"/>
      <c r="Y119" s="13"/>
      <c r="Z119" s="13"/>
      <c r="AA119" s="13"/>
    </row>
    <row r="120" spans="1:27" s="27" customFormat="1" ht="33">
      <c r="A120" s="26"/>
      <c r="B120" s="26"/>
      <c r="C120" s="25"/>
      <c r="F120" s="57"/>
      <c r="G120" s="57"/>
      <c r="O120" s="13"/>
      <c r="P120" s="13"/>
      <c r="U120" s="13"/>
      <c r="V120" s="53"/>
      <c r="W120" s="13"/>
      <c r="X120" s="13"/>
      <c r="Y120" s="13"/>
      <c r="Z120" s="13"/>
      <c r="AA120" s="13"/>
    </row>
    <row r="121" spans="1:27" s="27" customFormat="1" ht="33">
      <c r="A121" s="26"/>
      <c r="B121" s="26"/>
      <c r="C121" s="25"/>
      <c r="F121" s="57"/>
      <c r="G121" s="57"/>
      <c r="O121" s="13"/>
      <c r="P121" s="13"/>
      <c r="U121" s="13"/>
      <c r="V121" s="53"/>
      <c r="W121" s="13"/>
      <c r="X121" s="13"/>
      <c r="Y121" s="13"/>
      <c r="Z121" s="13"/>
      <c r="AA121" s="13"/>
    </row>
    <row r="122" spans="1:27" s="27" customFormat="1" ht="33">
      <c r="A122" s="26"/>
      <c r="B122" s="26"/>
      <c r="C122" s="25"/>
      <c r="F122" s="57"/>
      <c r="G122" s="57"/>
      <c r="O122" s="13"/>
      <c r="P122" s="13"/>
      <c r="U122" s="13"/>
      <c r="V122" s="53"/>
      <c r="W122" s="13"/>
      <c r="X122" s="13"/>
      <c r="Y122" s="13"/>
      <c r="Z122" s="13"/>
      <c r="AA122" s="13"/>
    </row>
    <row r="123" spans="1:27" s="27" customFormat="1" ht="33">
      <c r="A123" s="26"/>
      <c r="B123" s="26"/>
      <c r="C123" s="25"/>
      <c r="F123" s="57"/>
      <c r="G123" s="57"/>
      <c r="O123" s="13"/>
      <c r="P123" s="13"/>
      <c r="U123" s="13"/>
      <c r="V123" s="53"/>
      <c r="W123" s="13"/>
      <c r="X123" s="13"/>
      <c r="Y123" s="13"/>
      <c r="Z123" s="13"/>
      <c r="AA123" s="13"/>
    </row>
    <row r="124" spans="1:27" s="27" customFormat="1" ht="33">
      <c r="A124" s="26"/>
      <c r="B124" s="26"/>
      <c r="C124" s="25"/>
      <c r="F124" s="57"/>
      <c r="G124" s="57"/>
      <c r="O124" s="13"/>
      <c r="P124" s="13"/>
      <c r="U124" s="13"/>
      <c r="V124" s="53"/>
      <c r="W124" s="13"/>
      <c r="X124" s="13"/>
      <c r="Y124" s="13"/>
      <c r="Z124" s="13"/>
      <c r="AA124" s="13"/>
    </row>
  </sheetData>
  <sheetProtection/>
  <mergeCells count="115">
    <mergeCell ref="X31:Y31"/>
    <mergeCell ref="A32:C32"/>
    <mergeCell ref="D32:E32"/>
    <mergeCell ref="F32:G32"/>
    <mergeCell ref="H32:I32"/>
    <mergeCell ref="J32:K32"/>
    <mergeCell ref="L32:M32"/>
    <mergeCell ref="O32:T32"/>
    <mergeCell ref="O30:T30"/>
    <mergeCell ref="A31:C31"/>
    <mergeCell ref="D31:E31"/>
    <mergeCell ref="F31:G31"/>
    <mergeCell ref="H31:I31"/>
    <mergeCell ref="J31:K31"/>
    <mergeCell ref="L31:M31"/>
    <mergeCell ref="O31:T31"/>
    <mergeCell ref="A30:C30"/>
    <mergeCell ref="D30:E30"/>
    <mergeCell ref="F30:G30"/>
    <mergeCell ref="H30:I30"/>
    <mergeCell ref="J30:K30"/>
    <mergeCell ref="L30:M30"/>
    <mergeCell ref="O28:T28"/>
    <mergeCell ref="A29:C29"/>
    <mergeCell ref="D29:E29"/>
    <mergeCell ref="F29:G29"/>
    <mergeCell ref="H29:I29"/>
    <mergeCell ref="J29:K29"/>
    <mergeCell ref="L29:M29"/>
    <mergeCell ref="O29:T29"/>
    <mergeCell ref="A27:C27"/>
    <mergeCell ref="J27:K27"/>
    <mergeCell ref="L27:M27"/>
    <mergeCell ref="O27:T27"/>
    <mergeCell ref="A28:C28"/>
    <mergeCell ref="D28:E28"/>
    <mergeCell ref="F28:G28"/>
    <mergeCell ref="H28:I28"/>
    <mergeCell ref="J28:K28"/>
    <mergeCell ref="L28:M28"/>
    <mergeCell ref="U25:U26"/>
    <mergeCell ref="V25:V26"/>
    <mergeCell ref="W25:W26"/>
    <mergeCell ref="X25:X26"/>
    <mergeCell ref="Y25:Y26"/>
    <mergeCell ref="A26:C26"/>
    <mergeCell ref="D26:E26"/>
    <mergeCell ref="F26:G26"/>
    <mergeCell ref="H26:I26"/>
    <mergeCell ref="J26:K26"/>
    <mergeCell ref="O21:T21"/>
    <mergeCell ref="O22:T22"/>
    <mergeCell ref="O23:T23"/>
    <mergeCell ref="O24:T24"/>
    <mergeCell ref="A25:C25"/>
    <mergeCell ref="O25:T26"/>
    <mergeCell ref="L26:M26"/>
    <mergeCell ref="B18:C18"/>
    <mergeCell ref="P18:T18"/>
    <mergeCell ref="B19:C19"/>
    <mergeCell ref="J19:J20"/>
    <mergeCell ref="K19:K20"/>
    <mergeCell ref="L19:L20"/>
    <mergeCell ref="M19:M20"/>
    <mergeCell ref="O19:T19"/>
    <mergeCell ref="B20:C20"/>
    <mergeCell ref="O20:T20"/>
    <mergeCell ref="B15:C15"/>
    <mergeCell ref="P15:T15"/>
    <mergeCell ref="B16:C16"/>
    <mergeCell ref="P16:T16"/>
    <mergeCell ref="B17:C17"/>
    <mergeCell ref="P17:T17"/>
    <mergeCell ref="B12:C12"/>
    <mergeCell ref="P12:T12"/>
    <mergeCell ref="B13:C13"/>
    <mergeCell ref="P13:T13"/>
    <mergeCell ref="B14:C14"/>
    <mergeCell ref="P14:T14"/>
    <mergeCell ref="P9:T10"/>
    <mergeCell ref="U9:U10"/>
    <mergeCell ref="V9:V10"/>
    <mergeCell ref="W9:W10"/>
    <mergeCell ref="B11:C11"/>
    <mergeCell ref="P11:T11"/>
    <mergeCell ref="O8:O10"/>
    <mergeCell ref="P8:T8"/>
    <mergeCell ref="B9:C10"/>
    <mergeCell ref="D9:D10"/>
    <mergeCell ref="E9:E10"/>
    <mergeCell ref="F9:F10"/>
    <mergeCell ref="G9:G10"/>
    <mergeCell ref="H9:H10"/>
    <mergeCell ref="I9:I10"/>
    <mergeCell ref="J9:J10"/>
    <mergeCell ref="D7:E7"/>
    <mergeCell ref="F7:G7"/>
    <mergeCell ref="H7:I7"/>
    <mergeCell ref="J7:K7"/>
    <mergeCell ref="L7:M7"/>
    <mergeCell ref="A8:A10"/>
    <mergeCell ref="B8:C8"/>
    <mergeCell ref="K9:K10"/>
    <mergeCell ref="L9:L10"/>
    <mergeCell ref="M9:M10"/>
    <mergeCell ref="A1:W2"/>
    <mergeCell ref="A3:Y3"/>
    <mergeCell ref="A4:Y4"/>
    <mergeCell ref="A5:Y5"/>
    <mergeCell ref="D6:E6"/>
    <mergeCell ref="F6:G6"/>
    <mergeCell ref="H6:I6"/>
    <mergeCell ref="U6:U7"/>
    <mergeCell ref="V6:V7"/>
    <mergeCell ref="W6:W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14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77"/>
  <sheetViews>
    <sheetView view="pageBreakPreview" zoomScale="40" zoomScaleSheetLayoutView="40" zoomScalePageLayoutView="0" workbookViewId="0" topLeftCell="A1">
      <pane xSplit="3" ySplit="9" topLeftCell="D57" activePane="bottomRight" state="frozen"/>
      <selection pane="topLeft" activeCell="A5" sqref="A5:Y5"/>
      <selection pane="topRight" activeCell="A5" sqref="A5:Y5"/>
      <selection pane="bottomLeft" activeCell="A5" sqref="A5:Y5"/>
      <selection pane="bottomRight" activeCell="A3" sqref="A3:F3"/>
    </sheetView>
  </sheetViews>
  <sheetFormatPr defaultColWidth="9.00390625" defaultRowHeight="12.75"/>
  <cols>
    <col min="1" max="1" width="14.875" style="98" customWidth="1"/>
    <col min="2" max="2" width="15.125" style="10" customWidth="1"/>
    <col min="3" max="3" width="148.125" style="7" customWidth="1"/>
    <col min="4" max="5" width="49.25390625" style="7" customWidth="1"/>
    <col min="6" max="6" width="49.25390625" style="12" customWidth="1"/>
    <col min="7" max="16384" width="9.125" style="7" customWidth="1"/>
  </cols>
  <sheetData>
    <row r="1" spans="1:7" ht="27.75">
      <c r="A1" s="369" t="s">
        <v>475</v>
      </c>
      <c r="B1" s="370"/>
      <c r="C1" s="370"/>
      <c r="D1" s="370"/>
      <c r="E1" s="370"/>
      <c r="F1" s="371"/>
      <c r="G1" s="112"/>
    </row>
    <row r="2" spans="1:7" ht="33">
      <c r="A2" s="372" t="s">
        <v>553</v>
      </c>
      <c r="B2" s="373"/>
      <c r="C2" s="373"/>
      <c r="D2" s="373"/>
      <c r="E2" s="373"/>
      <c r="F2" s="374"/>
      <c r="G2" s="112"/>
    </row>
    <row r="3" spans="1:7" ht="75" customHeight="1">
      <c r="A3" s="375" t="s">
        <v>589</v>
      </c>
      <c r="B3" s="376"/>
      <c r="C3" s="376"/>
      <c r="D3" s="376"/>
      <c r="E3" s="376"/>
      <c r="F3" s="377"/>
      <c r="G3" s="112"/>
    </row>
    <row r="4" spans="1:7" ht="20.25">
      <c r="A4" s="378" t="s">
        <v>97</v>
      </c>
      <c r="B4" s="379"/>
      <c r="C4" s="379"/>
      <c r="D4" s="379"/>
      <c r="E4" s="379"/>
      <c r="F4" s="380"/>
      <c r="G4" s="112"/>
    </row>
    <row r="5" spans="1:6" ht="33">
      <c r="A5" s="381" t="s">
        <v>283</v>
      </c>
      <c r="B5" s="382" t="s">
        <v>249</v>
      </c>
      <c r="C5" s="382"/>
      <c r="D5" s="187" t="s">
        <v>282</v>
      </c>
      <c r="E5" s="187" t="s">
        <v>250</v>
      </c>
      <c r="F5" s="187" t="s">
        <v>252</v>
      </c>
    </row>
    <row r="6" spans="1:6" s="8" customFormat="1" ht="33">
      <c r="A6" s="381"/>
      <c r="B6" s="382" t="s">
        <v>284</v>
      </c>
      <c r="C6" s="382"/>
      <c r="D6" s="187" t="s">
        <v>98</v>
      </c>
      <c r="E6" s="187" t="s">
        <v>99</v>
      </c>
      <c r="F6" s="187" t="s">
        <v>100</v>
      </c>
    </row>
    <row r="7" spans="1:6" ht="20.25" customHeight="1">
      <c r="A7" s="381"/>
      <c r="B7" s="382"/>
      <c r="C7" s="382"/>
      <c r="D7" s="383" t="s">
        <v>101</v>
      </c>
      <c r="E7" s="383"/>
      <c r="F7" s="383"/>
    </row>
    <row r="8" spans="1:6" ht="20.25">
      <c r="A8" s="381"/>
      <c r="B8" s="382"/>
      <c r="C8" s="382"/>
      <c r="D8" s="383"/>
      <c r="E8" s="383"/>
      <c r="F8" s="383"/>
    </row>
    <row r="9" spans="1:6" s="9" customFormat="1" ht="21" thickBot="1">
      <c r="A9" s="381"/>
      <c r="B9" s="382"/>
      <c r="C9" s="382"/>
      <c r="D9" s="383"/>
      <c r="E9" s="383"/>
      <c r="F9" s="383"/>
    </row>
    <row r="10" spans="1:6" s="169" customFormat="1" ht="55.5" customHeight="1" thickBot="1">
      <c r="A10" s="261">
        <v>1</v>
      </c>
      <c r="B10" s="173" t="s">
        <v>82</v>
      </c>
      <c r="C10" s="174" t="s">
        <v>345</v>
      </c>
      <c r="D10" s="175"/>
      <c r="E10" s="175"/>
      <c r="F10" s="175"/>
    </row>
    <row r="11" spans="1:6" s="171" customFormat="1" ht="55.5" customHeight="1">
      <c r="A11" s="176">
        <v>2</v>
      </c>
      <c r="B11" s="177" t="s">
        <v>390</v>
      </c>
      <c r="C11" s="268" t="s">
        <v>359</v>
      </c>
      <c r="D11" s="185"/>
      <c r="E11" s="185"/>
      <c r="F11" s="185"/>
    </row>
    <row r="12" spans="1:6" s="170" customFormat="1" ht="55.5" customHeight="1">
      <c r="A12" s="176">
        <v>3</v>
      </c>
      <c r="B12" s="177" t="s">
        <v>391</v>
      </c>
      <c r="C12" s="180" t="s">
        <v>360</v>
      </c>
      <c r="D12" s="185"/>
      <c r="E12" s="185"/>
      <c r="F12" s="185"/>
    </row>
    <row r="13" spans="1:6" s="269" customFormat="1" ht="55.5" customHeight="1">
      <c r="A13" s="176">
        <v>4</v>
      </c>
      <c r="B13" s="177" t="s">
        <v>392</v>
      </c>
      <c r="C13" s="180" t="s">
        <v>361</v>
      </c>
      <c r="D13" s="185"/>
      <c r="E13" s="185"/>
      <c r="F13" s="185"/>
    </row>
    <row r="14" spans="1:6" s="269" customFormat="1" ht="55.5" customHeight="1">
      <c r="A14" s="176">
        <v>5</v>
      </c>
      <c r="B14" s="177" t="s">
        <v>393</v>
      </c>
      <c r="C14" s="180" t="s">
        <v>362</v>
      </c>
      <c r="D14" s="185"/>
      <c r="E14" s="185"/>
      <c r="F14" s="185"/>
    </row>
    <row r="15" spans="1:6" s="269" customFormat="1" ht="55.5" customHeight="1">
      <c r="A15" s="176">
        <v>6</v>
      </c>
      <c r="B15" s="177" t="s">
        <v>394</v>
      </c>
      <c r="C15" s="180" t="s">
        <v>363</v>
      </c>
      <c r="D15" s="185"/>
      <c r="E15" s="185"/>
      <c r="F15" s="185"/>
    </row>
    <row r="16" spans="1:6" s="269" customFormat="1" ht="55.5" customHeight="1">
      <c r="A16" s="176">
        <v>7</v>
      </c>
      <c r="B16" s="177" t="s">
        <v>395</v>
      </c>
      <c r="C16" s="180" t="s">
        <v>364</v>
      </c>
      <c r="D16" s="185"/>
      <c r="E16" s="185"/>
      <c r="F16" s="185"/>
    </row>
    <row r="17" spans="1:6" s="269" customFormat="1" ht="55.5" customHeight="1">
      <c r="A17" s="176">
        <v>8</v>
      </c>
      <c r="B17" s="177" t="s">
        <v>396</v>
      </c>
      <c r="C17" s="180" t="s">
        <v>365</v>
      </c>
      <c r="D17" s="185"/>
      <c r="E17" s="185"/>
      <c r="F17" s="185"/>
    </row>
    <row r="18" spans="1:6" s="170" customFormat="1" ht="55.5" customHeight="1">
      <c r="A18" s="261">
        <v>9</v>
      </c>
      <c r="B18" s="173" t="s">
        <v>86</v>
      </c>
      <c r="C18" s="174" t="s">
        <v>346</v>
      </c>
      <c r="D18" s="175">
        <v>15840</v>
      </c>
      <c r="E18" s="175"/>
      <c r="F18" s="175">
        <v>15840</v>
      </c>
    </row>
    <row r="19" spans="1:6" s="270" customFormat="1" ht="55.5" customHeight="1">
      <c r="A19" s="176">
        <v>10</v>
      </c>
      <c r="B19" s="177" t="s">
        <v>397</v>
      </c>
      <c r="C19" s="268" t="s">
        <v>371</v>
      </c>
      <c r="D19" s="185"/>
      <c r="E19" s="185"/>
      <c r="F19" s="185"/>
    </row>
    <row r="20" spans="1:6" s="170" customFormat="1" ht="55.5" customHeight="1">
      <c r="A20" s="176">
        <v>11</v>
      </c>
      <c r="B20" s="177" t="s">
        <v>398</v>
      </c>
      <c r="C20" s="180" t="s">
        <v>366</v>
      </c>
      <c r="D20" s="185">
        <v>15840</v>
      </c>
      <c r="E20" s="185"/>
      <c r="F20" s="185">
        <v>15840</v>
      </c>
    </row>
    <row r="21" spans="1:6" s="170" customFormat="1" ht="55.5" customHeight="1">
      <c r="A21" s="176">
        <v>12</v>
      </c>
      <c r="B21" s="177" t="s">
        <v>399</v>
      </c>
      <c r="C21" s="180" t="s">
        <v>367</v>
      </c>
      <c r="D21" s="185"/>
      <c r="E21" s="185"/>
      <c r="F21" s="185"/>
    </row>
    <row r="22" spans="1:6" s="170" customFormat="1" ht="55.5" customHeight="1">
      <c r="A22" s="176">
        <v>13</v>
      </c>
      <c r="B22" s="177" t="s">
        <v>400</v>
      </c>
      <c r="C22" s="180" t="s">
        <v>368</v>
      </c>
      <c r="D22" s="185"/>
      <c r="E22" s="185"/>
      <c r="F22" s="185"/>
    </row>
    <row r="23" spans="1:6" s="270" customFormat="1" ht="55.5" customHeight="1">
      <c r="A23" s="176">
        <v>14</v>
      </c>
      <c r="B23" s="177" t="s">
        <v>401</v>
      </c>
      <c r="C23" s="180" t="s">
        <v>369</v>
      </c>
      <c r="D23" s="185"/>
      <c r="E23" s="185"/>
      <c r="F23" s="185"/>
    </row>
    <row r="24" spans="1:6" s="269" customFormat="1" ht="55.5" customHeight="1">
      <c r="A24" s="176">
        <v>15</v>
      </c>
      <c r="B24" s="177" t="s">
        <v>402</v>
      </c>
      <c r="C24" s="180" t="s">
        <v>370</v>
      </c>
      <c r="D24" s="185"/>
      <c r="E24" s="185"/>
      <c r="F24" s="185"/>
    </row>
    <row r="25" spans="1:6" s="170" customFormat="1" ht="55.5" customHeight="1">
      <c r="A25" s="261">
        <v>16</v>
      </c>
      <c r="B25" s="276" t="s">
        <v>84</v>
      </c>
      <c r="C25" s="174" t="s">
        <v>135</v>
      </c>
      <c r="D25" s="175"/>
      <c r="E25" s="175"/>
      <c r="F25" s="175"/>
    </row>
    <row r="26" spans="1:6" s="170" customFormat="1" ht="55.5" customHeight="1">
      <c r="A26" s="176">
        <v>17</v>
      </c>
      <c r="B26" s="177" t="s">
        <v>403</v>
      </c>
      <c r="C26" s="180" t="s">
        <v>372</v>
      </c>
      <c r="D26" s="185"/>
      <c r="E26" s="185"/>
      <c r="F26" s="185"/>
    </row>
    <row r="27" spans="1:6" s="269" customFormat="1" ht="55.5" customHeight="1">
      <c r="A27" s="176">
        <v>18</v>
      </c>
      <c r="B27" s="177" t="s">
        <v>404</v>
      </c>
      <c r="C27" s="180" t="s">
        <v>373</v>
      </c>
      <c r="D27" s="185"/>
      <c r="E27" s="185"/>
      <c r="F27" s="185"/>
    </row>
    <row r="28" spans="1:6" s="262" customFormat="1" ht="55.5" customHeight="1">
      <c r="A28" s="176">
        <v>19</v>
      </c>
      <c r="B28" s="177" t="s">
        <v>405</v>
      </c>
      <c r="C28" s="180" t="s">
        <v>374</v>
      </c>
      <c r="D28" s="185"/>
      <c r="E28" s="185"/>
      <c r="F28" s="185"/>
    </row>
    <row r="29" spans="1:6" s="263" customFormat="1" ht="55.5" customHeight="1" thickBot="1">
      <c r="A29" s="176">
        <v>20</v>
      </c>
      <c r="B29" s="177" t="s">
        <v>406</v>
      </c>
      <c r="C29" s="180" t="s">
        <v>375</v>
      </c>
      <c r="D29" s="185"/>
      <c r="E29" s="185"/>
      <c r="F29" s="185"/>
    </row>
    <row r="30" spans="1:6" s="267" customFormat="1" ht="55.5" customHeight="1" thickBot="1">
      <c r="A30" s="176">
        <v>21</v>
      </c>
      <c r="B30" s="177" t="s">
        <v>407</v>
      </c>
      <c r="C30" s="278" t="s">
        <v>376</v>
      </c>
      <c r="D30" s="185"/>
      <c r="E30" s="185"/>
      <c r="F30" s="185"/>
    </row>
    <row r="31" spans="1:6" s="271" customFormat="1" ht="55.5" customHeight="1">
      <c r="A31" s="176">
        <v>22</v>
      </c>
      <c r="B31" s="177" t="s">
        <v>408</v>
      </c>
      <c r="C31" s="277" t="s">
        <v>121</v>
      </c>
      <c r="D31" s="185"/>
      <c r="E31" s="185"/>
      <c r="F31" s="185"/>
    </row>
    <row r="32" spans="1:6" s="270" customFormat="1" ht="55.5" customHeight="1">
      <c r="A32" s="176">
        <v>23</v>
      </c>
      <c r="B32" s="177" t="s">
        <v>409</v>
      </c>
      <c r="C32" s="277" t="s">
        <v>225</v>
      </c>
      <c r="D32" s="185"/>
      <c r="E32" s="185"/>
      <c r="F32" s="185"/>
    </row>
    <row r="33" spans="1:6" s="270" customFormat="1" ht="55.5" customHeight="1">
      <c r="A33" s="176">
        <v>24</v>
      </c>
      <c r="B33" s="177" t="s">
        <v>410</v>
      </c>
      <c r="C33" s="277" t="s">
        <v>122</v>
      </c>
      <c r="D33" s="185"/>
      <c r="E33" s="185"/>
      <c r="F33" s="185"/>
    </row>
    <row r="34" spans="1:6" s="270" customFormat="1" ht="55.5" customHeight="1">
      <c r="A34" s="176">
        <v>25</v>
      </c>
      <c r="B34" s="177" t="s">
        <v>411</v>
      </c>
      <c r="C34" s="277" t="s">
        <v>123</v>
      </c>
      <c r="D34" s="185"/>
      <c r="E34" s="185"/>
      <c r="F34" s="185"/>
    </row>
    <row r="35" spans="1:6" s="269" customFormat="1" ht="55.5" customHeight="1">
      <c r="A35" s="176">
        <v>26</v>
      </c>
      <c r="B35" s="177" t="s">
        <v>412</v>
      </c>
      <c r="C35" s="277" t="s">
        <v>124</v>
      </c>
      <c r="D35" s="185"/>
      <c r="E35" s="185"/>
      <c r="F35" s="185"/>
    </row>
    <row r="36" spans="1:6" s="269" customFormat="1" ht="55.5" customHeight="1">
      <c r="A36" s="176">
        <v>27</v>
      </c>
      <c r="B36" s="177" t="s">
        <v>413</v>
      </c>
      <c r="C36" s="277" t="s">
        <v>125</v>
      </c>
      <c r="D36" s="185"/>
      <c r="E36" s="185"/>
      <c r="F36" s="185"/>
    </row>
    <row r="37" spans="1:6" s="269" customFormat="1" ht="55.5" customHeight="1">
      <c r="A37" s="176">
        <v>28</v>
      </c>
      <c r="B37" s="177" t="s">
        <v>414</v>
      </c>
      <c r="C37" s="277" t="s">
        <v>126</v>
      </c>
      <c r="D37" s="185"/>
      <c r="E37" s="185"/>
      <c r="F37" s="185"/>
    </row>
    <row r="38" spans="1:6" s="269" customFormat="1" ht="55.5" customHeight="1">
      <c r="A38" s="176">
        <v>29</v>
      </c>
      <c r="B38" s="177" t="s">
        <v>415</v>
      </c>
      <c r="C38" s="180" t="s">
        <v>377</v>
      </c>
      <c r="D38" s="185"/>
      <c r="E38" s="185"/>
      <c r="F38" s="185"/>
    </row>
    <row r="39" spans="1:6" s="269" customFormat="1" ht="55.5" customHeight="1">
      <c r="A39" s="176">
        <v>30</v>
      </c>
      <c r="B39" s="177" t="s">
        <v>416</v>
      </c>
      <c r="C39" s="180" t="s">
        <v>378</v>
      </c>
      <c r="D39" s="185"/>
      <c r="E39" s="185"/>
      <c r="F39" s="185"/>
    </row>
    <row r="40" spans="1:6" s="269" customFormat="1" ht="55.5" customHeight="1">
      <c r="A40" s="176">
        <v>31</v>
      </c>
      <c r="B40" s="177" t="s">
        <v>417</v>
      </c>
      <c r="C40" s="180" t="s">
        <v>379</v>
      </c>
      <c r="D40" s="185"/>
      <c r="E40" s="185"/>
      <c r="F40" s="185"/>
    </row>
    <row r="41" spans="1:6" s="170" customFormat="1" ht="55.5" customHeight="1">
      <c r="A41" s="261">
        <v>32</v>
      </c>
      <c r="B41" s="276" t="s">
        <v>347</v>
      </c>
      <c r="C41" s="279" t="s">
        <v>348</v>
      </c>
      <c r="D41" s="175"/>
      <c r="E41" s="175"/>
      <c r="F41" s="175"/>
    </row>
    <row r="42" spans="1:6" s="269" customFormat="1" ht="55.5" customHeight="1">
      <c r="A42" s="176">
        <v>33</v>
      </c>
      <c r="B42" s="177" t="s">
        <v>418</v>
      </c>
      <c r="C42" s="178" t="s">
        <v>380</v>
      </c>
      <c r="D42" s="185"/>
      <c r="E42" s="185"/>
      <c r="F42" s="185"/>
    </row>
    <row r="43" spans="1:6" s="269" customFormat="1" ht="55.5" customHeight="1">
      <c r="A43" s="176">
        <v>34</v>
      </c>
      <c r="B43" s="177" t="s">
        <v>419</v>
      </c>
      <c r="C43" s="178" t="s">
        <v>381</v>
      </c>
      <c r="D43" s="185"/>
      <c r="E43" s="185"/>
      <c r="F43" s="185"/>
    </row>
    <row r="44" spans="1:6" s="272" customFormat="1" ht="55.5" customHeight="1" thickBot="1">
      <c r="A44" s="176">
        <v>35</v>
      </c>
      <c r="B44" s="177" t="s">
        <v>420</v>
      </c>
      <c r="C44" s="178" t="s">
        <v>382</v>
      </c>
      <c r="D44" s="185"/>
      <c r="E44" s="185"/>
      <c r="F44" s="185"/>
    </row>
    <row r="45" spans="1:6" s="169" customFormat="1" ht="75.75" thickBot="1">
      <c r="A45" s="261">
        <v>36</v>
      </c>
      <c r="B45" s="173" t="s">
        <v>349</v>
      </c>
      <c r="C45" s="307" t="s">
        <v>465</v>
      </c>
      <c r="D45" s="175"/>
      <c r="E45" s="175"/>
      <c r="F45" s="175"/>
    </row>
    <row r="46" spans="1:6" s="264" customFormat="1" ht="75">
      <c r="A46" s="261">
        <v>37</v>
      </c>
      <c r="B46" s="276" t="s">
        <v>90</v>
      </c>
      <c r="C46" s="280" t="s">
        <v>352</v>
      </c>
      <c r="D46" s="175"/>
      <c r="E46" s="175"/>
      <c r="F46" s="175"/>
    </row>
    <row r="47" spans="1:6" s="269" customFormat="1" ht="55.5" customHeight="1">
      <c r="A47" s="176">
        <v>38</v>
      </c>
      <c r="B47" s="177" t="s">
        <v>421</v>
      </c>
      <c r="C47" s="273" t="s">
        <v>383</v>
      </c>
      <c r="D47" s="185"/>
      <c r="E47" s="185"/>
      <c r="F47" s="185"/>
    </row>
    <row r="48" spans="1:6" s="272" customFormat="1" ht="55.5" customHeight="1" thickBot="1">
      <c r="A48" s="176">
        <v>39</v>
      </c>
      <c r="B48" s="177" t="s">
        <v>422</v>
      </c>
      <c r="C48" s="273" t="s">
        <v>471</v>
      </c>
      <c r="D48" s="185"/>
      <c r="E48" s="185"/>
      <c r="F48" s="185"/>
    </row>
    <row r="49" spans="1:6" s="267" customFormat="1" ht="55.5" customHeight="1" thickBot="1">
      <c r="A49" s="176">
        <v>40</v>
      </c>
      <c r="B49" s="177" t="s">
        <v>423</v>
      </c>
      <c r="C49" s="273" t="s">
        <v>385</v>
      </c>
      <c r="D49" s="185"/>
      <c r="E49" s="185"/>
      <c r="F49" s="185"/>
    </row>
    <row r="50" spans="1:6" s="281" customFormat="1" ht="75">
      <c r="A50" s="261">
        <v>41</v>
      </c>
      <c r="B50" s="276" t="s">
        <v>89</v>
      </c>
      <c r="C50" s="280" t="s">
        <v>351</v>
      </c>
      <c r="D50" s="175"/>
      <c r="E50" s="175"/>
      <c r="F50" s="175"/>
    </row>
    <row r="51" spans="1:6" s="269" customFormat="1" ht="55.5" customHeight="1">
      <c r="A51" s="176">
        <v>42</v>
      </c>
      <c r="B51" s="177" t="s">
        <v>424</v>
      </c>
      <c r="C51" s="268" t="s">
        <v>102</v>
      </c>
      <c r="D51" s="185"/>
      <c r="E51" s="185"/>
      <c r="F51" s="185"/>
    </row>
    <row r="52" spans="1:6" s="269" customFormat="1" ht="55.5" customHeight="1">
      <c r="A52" s="176">
        <v>43</v>
      </c>
      <c r="B52" s="177" t="s">
        <v>425</v>
      </c>
      <c r="C52" s="268" t="s">
        <v>103</v>
      </c>
      <c r="D52" s="185"/>
      <c r="E52" s="185"/>
      <c r="F52" s="185"/>
    </row>
    <row r="53" spans="1:6" s="281" customFormat="1" ht="55.5" customHeight="1">
      <c r="A53" s="261">
        <v>44</v>
      </c>
      <c r="B53" s="276" t="s">
        <v>91</v>
      </c>
      <c r="C53" s="282" t="s">
        <v>386</v>
      </c>
      <c r="D53" s="175"/>
      <c r="E53" s="175"/>
      <c r="F53" s="175"/>
    </row>
    <row r="54" spans="1:6" s="269" customFormat="1" ht="55.5" customHeight="1">
      <c r="A54" s="176">
        <v>45</v>
      </c>
      <c r="B54" s="177" t="s">
        <v>426</v>
      </c>
      <c r="C54" s="180" t="s">
        <v>387</v>
      </c>
      <c r="D54" s="185"/>
      <c r="E54" s="185"/>
      <c r="F54" s="185"/>
    </row>
    <row r="55" spans="1:6" s="269" customFormat="1" ht="55.5" customHeight="1" thickBot="1">
      <c r="A55" s="176">
        <v>46</v>
      </c>
      <c r="B55" s="177" t="s">
        <v>427</v>
      </c>
      <c r="C55" s="180" t="s">
        <v>388</v>
      </c>
      <c r="D55" s="185"/>
      <c r="E55" s="185"/>
      <c r="F55" s="185"/>
    </row>
    <row r="56" spans="1:6" s="274" customFormat="1" ht="55.5" customHeight="1" thickBot="1">
      <c r="A56" s="176">
        <v>47</v>
      </c>
      <c r="B56" s="177" t="s">
        <v>428</v>
      </c>
      <c r="C56" s="180" t="s">
        <v>389</v>
      </c>
      <c r="D56" s="185"/>
      <c r="E56" s="185"/>
      <c r="F56" s="185"/>
    </row>
    <row r="57" spans="1:6" s="264" customFormat="1" ht="55.5" customHeight="1">
      <c r="A57" s="261">
        <v>48</v>
      </c>
      <c r="B57" s="276" t="s">
        <v>353</v>
      </c>
      <c r="C57" s="279" t="s">
        <v>354</v>
      </c>
      <c r="D57" s="175"/>
      <c r="E57" s="175"/>
      <c r="F57" s="175"/>
    </row>
    <row r="58" spans="1:6" s="272" customFormat="1" ht="55.5" customHeight="1" thickBot="1">
      <c r="A58" s="176">
        <v>49</v>
      </c>
      <c r="B58" s="177" t="s">
        <v>429</v>
      </c>
      <c r="C58" s="268" t="s">
        <v>104</v>
      </c>
      <c r="D58" s="185"/>
      <c r="E58" s="185"/>
      <c r="F58" s="185"/>
    </row>
    <row r="59" spans="1:6" s="274" customFormat="1" ht="55.5" customHeight="1" thickBot="1">
      <c r="A59" s="176">
        <v>50</v>
      </c>
      <c r="B59" s="177" t="s">
        <v>430</v>
      </c>
      <c r="C59" s="268" t="s">
        <v>105</v>
      </c>
      <c r="D59" s="185"/>
      <c r="E59" s="185"/>
      <c r="F59" s="185"/>
    </row>
    <row r="60" spans="1:6" s="281" customFormat="1" ht="55.5" customHeight="1">
      <c r="A60" s="261">
        <v>52</v>
      </c>
      <c r="B60" s="276" t="s">
        <v>355</v>
      </c>
      <c r="C60" s="174" t="s">
        <v>358</v>
      </c>
      <c r="D60" s="175">
        <v>15840</v>
      </c>
      <c r="E60" s="175"/>
      <c r="F60" s="175">
        <v>15840</v>
      </c>
    </row>
    <row r="61" spans="1:6" s="272" customFormat="1" ht="42" customHeight="1" thickBot="1">
      <c r="A61" s="176"/>
      <c r="B61" s="177"/>
      <c r="C61" s="275"/>
      <c r="D61" s="185"/>
      <c r="E61" s="185"/>
      <c r="F61" s="185"/>
    </row>
    <row r="62" spans="1:6" s="267" customFormat="1" ht="42" customHeight="1" thickBot="1">
      <c r="A62" s="176"/>
      <c r="B62" s="179"/>
      <c r="C62" s="266"/>
      <c r="D62" s="185"/>
      <c r="E62" s="185"/>
      <c r="F62" s="185"/>
    </row>
    <row r="63" spans="1:6" s="172" customFormat="1" ht="42" customHeight="1" thickBot="1">
      <c r="A63" s="176"/>
      <c r="B63" s="179"/>
      <c r="C63" s="180"/>
      <c r="D63" s="185"/>
      <c r="E63" s="185"/>
      <c r="F63" s="185"/>
    </row>
    <row r="64" spans="1:6" s="274" customFormat="1" ht="42" customHeight="1" thickBot="1">
      <c r="A64" s="176"/>
      <c r="B64" s="265"/>
      <c r="C64" s="266"/>
      <c r="D64" s="185"/>
      <c r="E64" s="185"/>
      <c r="F64" s="185"/>
    </row>
    <row r="65" spans="1:6" s="171" customFormat="1" ht="42" customHeight="1">
      <c r="A65" s="176"/>
      <c r="B65" s="177"/>
      <c r="C65" s="178"/>
      <c r="D65" s="185"/>
      <c r="E65" s="185"/>
      <c r="F65" s="185"/>
    </row>
    <row r="66" spans="1:6" s="272" customFormat="1" ht="42" customHeight="1" thickBot="1">
      <c r="A66" s="176"/>
      <c r="B66" s="177"/>
      <c r="C66" s="178"/>
      <c r="D66" s="185"/>
      <c r="E66" s="185"/>
      <c r="F66" s="185"/>
    </row>
    <row r="67" spans="1:6" s="274" customFormat="1" ht="42" customHeight="1" thickBot="1">
      <c r="A67" s="176"/>
      <c r="B67" s="265"/>
      <c r="C67" s="266"/>
      <c r="D67" s="185"/>
      <c r="E67" s="185"/>
      <c r="F67" s="185"/>
    </row>
    <row r="68" spans="1:6" s="171" customFormat="1" ht="42" customHeight="1">
      <c r="A68" s="176"/>
      <c r="B68" s="177"/>
      <c r="C68" s="178"/>
      <c r="D68" s="185"/>
      <c r="E68" s="185"/>
      <c r="F68" s="185"/>
    </row>
    <row r="69" spans="1:6" s="272" customFormat="1" ht="42" customHeight="1" thickBot="1">
      <c r="A69" s="176"/>
      <c r="B69" s="177"/>
      <c r="C69" s="178"/>
      <c r="D69" s="185"/>
      <c r="E69" s="185"/>
      <c r="F69" s="185"/>
    </row>
    <row r="70" spans="1:6" s="274" customFormat="1" ht="42" customHeight="1" thickBot="1">
      <c r="A70" s="176"/>
      <c r="B70" s="265"/>
      <c r="C70" s="266"/>
      <c r="D70" s="185"/>
      <c r="E70" s="185"/>
      <c r="F70" s="185"/>
    </row>
    <row r="71" spans="1:6" s="172" customFormat="1" ht="42" customHeight="1" thickBot="1">
      <c r="A71" s="176"/>
      <c r="B71" s="179"/>
      <c r="C71" s="266"/>
      <c r="D71" s="185"/>
      <c r="E71" s="185"/>
      <c r="F71" s="185"/>
    </row>
    <row r="72" spans="1:6" s="267" customFormat="1" ht="42" customHeight="1" thickBot="1">
      <c r="A72" s="176"/>
      <c r="B72" s="265"/>
      <c r="C72" s="266"/>
      <c r="D72" s="185"/>
      <c r="E72" s="185"/>
      <c r="F72" s="185"/>
    </row>
    <row r="73" spans="1:6" ht="38.25">
      <c r="A73" s="181"/>
      <c r="B73" s="182"/>
      <c r="C73" s="183"/>
      <c r="D73" s="183"/>
      <c r="E73" s="183"/>
      <c r="F73" s="184"/>
    </row>
    <row r="74" ht="20.25">
      <c r="D74" s="64"/>
    </row>
    <row r="75" ht="20.25">
      <c r="D75" s="63"/>
    </row>
    <row r="77" ht="20.25">
      <c r="B77" s="11"/>
    </row>
  </sheetData>
  <sheetProtection/>
  <mergeCells count="8">
    <mergeCell ref="A1:F1"/>
    <mergeCell ref="A2:F2"/>
    <mergeCell ref="A3:F3"/>
    <mergeCell ref="A4:F4"/>
    <mergeCell ref="A5:A9"/>
    <mergeCell ref="B5:C5"/>
    <mergeCell ref="B6:C9"/>
    <mergeCell ref="D7:F9"/>
  </mergeCells>
  <printOptions horizontalCentered="1" verticalCentered="1"/>
  <pageMargins left="1.4173228346456694" right="0.7874015748031497" top="0.984251968503937" bottom="0.984251968503937" header="0.5118110236220472" footer="0.5118110236220472"/>
  <pageSetup horizontalDpi="300" verticalDpi="300" orientation="portrait" paperSize="9" scale="2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60" zoomScalePageLayoutView="0" workbookViewId="0" topLeftCell="A1">
      <selection activeCell="A3" sqref="A3"/>
    </sheetView>
  </sheetViews>
  <sheetFormatPr defaultColWidth="9.00390625" defaultRowHeight="12.75"/>
  <cols>
    <col min="1" max="1" width="12.375" style="77" customWidth="1"/>
    <col min="2" max="2" width="14.75390625" style="65" bestFit="1" customWidth="1"/>
    <col min="3" max="3" width="82.00390625" style="65" customWidth="1"/>
    <col min="4" max="4" width="39.75390625" style="65" bestFit="1" customWidth="1"/>
    <col min="5" max="5" width="1.12109375" style="65" customWidth="1"/>
    <col min="6" max="6" width="1.00390625" style="65" customWidth="1"/>
    <col min="7" max="7" width="0.74609375" style="65" customWidth="1"/>
    <col min="8" max="16384" width="9.125" style="65" customWidth="1"/>
  </cols>
  <sheetData>
    <row r="1" spans="1:4" ht="20.25">
      <c r="A1" s="453" t="s">
        <v>498</v>
      </c>
      <c r="B1" s="454"/>
      <c r="C1" s="454"/>
      <c r="D1" s="455"/>
    </row>
    <row r="2" spans="1:7" ht="62.25" customHeight="1">
      <c r="A2" s="456" t="s">
        <v>590</v>
      </c>
      <c r="B2" s="457"/>
      <c r="C2" s="457"/>
      <c r="D2" s="458"/>
      <c r="E2" s="74"/>
      <c r="F2" s="74"/>
      <c r="G2" s="74"/>
    </row>
    <row r="3" spans="1:4" ht="30" customHeight="1">
      <c r="A3" s="127"/>
      <c r="B3" s="128"/>
      <c r="C3" s="128"/>
      <c r="D3" s="129"/>
    </row>
    <row r="4" spans="1:4" s="284" customFormat="1" ht="42.75" customHeight="1">
      <c r="A4" s="452" t="s">
        <v>283</v>
      </c>
      <c r="B4" s="283"/>
      <c r="C4" s="283" t="s">
        <v>281</v>
      </c>
      <c r="D4" s="283" t="s">
        <v>251</v>
      </c>
    </row>
    <row r="5" spans="1:10" s="286" customFormat="1" ht="42.75" customHeight="1">
      <c r="A5" s="452"/>
      <c r="B5" s="283"/>
      <c r="C5" s="283" t="s">
        <v>0</v>
      </c>
      <c r="D5" s="283" t="s">
        <v>1</v>
      </c>
      <c r="E5" s="285"/>
      <c r="F5" s="285"/>
      <c r="G5" s="285"/>
      <c r="H5" s="285"/>
      <c r="I5" s="285"/>
      <c r="J5" s="285"/>
    </row>
    <row r="6" spans="1:10" s="291" customFormat="1" ht="42.75" customHeight="1">
      <c r="A6" s="300">
        <v>1</v>
      </c>
      <c r="B6" s="300" t="s">
        <v>54</v>
      </c>
      <c r="C6" s="288" t="s">
        <v>2</v>
      </c>
      <c r="D6" s="289">
        <f>D7+D13+D22</f>
        <v>19637</v>
      </c>
      <c r="E6" s="290"/>
      <c r="F6" s="290"/>
      <c r="G6" s="290"/>
      <c r="H6" s="290"/>
      <c r="I6" s="290"/>
      <c r="J6" s="290"/>
    </row>
    <row r="7" spans="1:4" s="291" customFormat="1" ht="42.75" customHeight="1">
      <c r="A7" s="300">
        <v>2</v>
      </c>
      <c r="B7" s="292" t="s">
        <v>55</v>
      </c>
      <c r="C7" s="288" t="s">
        <v>432</v>
      </c>
      <c r="D7" s="289">
        <v>17539</v>
      </c>
    </row>
    <row r="8" spans="1:4" s="284" customFormat="1" ht="42.75" customHeight="1">
      <c r="A8" s="293">
        <v>3</v>
      </c>
      <c r="B8" s="294" t="s">
        <v>56</v>
      </c>
      <c r="C8" s="295" t="s">
        <v>3</v>
      </c>
      <c r="D8" s="296">
        <v>15091</v>
      </c>
    </row>
    <row r="9" spans="1:4" s="284" customFormat="1" ht="42.75" customHeight="1">
      <c r="A9" s="293">
        <v>4</v>
      </c>
      <c r="B9" s="294" t="s">
        <v>57</v>
      </c>
      <c r="C9" s="295" t="s">
        <v>4</v>
      </c>
      <c r="D9" s="296">
        <v>120</v>
      </c>
    </row>
    <row r="10" spans="1:4" s="284" customFormat="1" ht="42.75" customHeight="1">
      <c r="A10" s="293">
        <v>5</v>
      </c>
      <c r="B10" s="294" t="s">
        <v>58</v>
      </c>
      <c r="C10" s="295" t="s">
        <v>433</v>
      </c>
      <c r="D10" s="296">
        <v>600</v>
      </c>
    </row>
    <row r="11" spans="1:4" s="284" customFormat="1" ht="42.75" customHeight="1">
      <c r="A11" s="293">
        <v>6</v>
      </c>
      <c r="B11" s="294" t="s">
        <v>59</v>
      </c>
      <c r="C11" s="295" t="s">
        <v>434</v>
      </c>
      <c r="D11" s="296">
        <v>1728</v>
      </c>
    </row>
    <row r="12" spans="1:4" s="284" customFormat="1" ht="42.75" customHeight="1">
      <c r="A12" s="293">
        <v>7</v>
      </c>
      <c r="B12" s="294" t="s">
        <v>60</v>
      </c>
      <c r="C12" s="295" t="s">
        <v>13</v>
      </c>
      <c r="D12" s="296">
        <v>0</v>
      </c>
    </row>
    <row r="13" spans="1:9" s="291" customFormat="1" ht="42.75" customHeight="1">
      <c r="A13" s="300">
        <v>8</v>
      </c>
      <c r="B13" s="292" t="s">
        <v>61</v>
      </c>
      <c r="C13" s="288" t="s">
        <v>5</v>
      </c>
      <c r="D13" s="289">
        <v>1798</v>
      </c>
      <c r="I13" s="297"/>
    </row>
    <row r="14" spans="1:4" s="284" customFormat="1" ht="42.75" customHeight="1">
      <c r="A14" s="293">
        <v>9</v>
      </c>
      <c r="B14" s="294" t="s">
        <v>62</v>
      </c>
      <c r="C14" s="295" t="s">
        <v>435</v>
      </c>
      <c r="D14" s="296">
        <v>0</v>
      </c>
    </row>
    <row r="15" spans="1:4" s="284" customFormat="1" ht="42.75" customHeight="1">
      <c r="A15" s="293">
        <v>10</v>
      </c>
      <c r="B15" s="294" t="s">
        <v>63</v>
      </c>
      <c r="C15" s="298" t="s">
        <v>436</v>
      </c>
      <c r="D15" s="296">
        <v>1514</v>
      </c>
    </row>
    <row r="16" spans="1:4" s="284" customFormat="1" ht="69" customHeight="1">
      <c r="A16" s="293">
        <v>11</v>
      </c>
      <c r="B16" s="294" t="s">
        <v>64</v>
      </c>
      <c r="C16" s="295" t="s">
        <v>6</v>
      </c>
      <c r="D16" s="296">
        <v>165</v>
      </c>
    </row>
    <row r="17" spans="1:4" s="284" customFormat="1" ht="42.75" customHeight="1">
      <c r="A17" s="293">
        <v>12</v>
      </c>
      <c r="B17" s="294" t="s">
        <v>65</v>
      </c>
      <c r="C17" s="295" t="s">
        <v>7</v>
      </c>
      <c r="D17" s="296"/>
    </row>
    <row r="18" spans="1:4" s="284" customFormat="1" ht="42.75" customHeight="1">
      <c r="A18" s="293">
        <v>13</v>
      </c>
      <c r="B18" s="294" t="s">
        <v>66</v>
      </c>
      <c r="C18" s="295" t="s">
        <v>8</v>
      </c>
      <c r="D18" s="296"/>
    </row>
    <row r="19" spans="1:4" s="284" customFormat="1" ht="42.75" customHeight="1">
      <c r="A19" s="293">
        <v>14</v>
      </c>
      <c r="B19" s="294" t="s">
        <v>67</v>
      </c>
      <c r="C19" s="298" t="s">
        <v>437</v>
      </c>
      <c r="D19" s="296"/>
    </row>
    <row r="20" spans="1:4" s="284" customFormat="1" ht="42.75" customHeight="1">
      <c r="A20" s="293">
        <v>15</v>
      </c>
      <c r="B20" s="294" t="s">
        <v>68</v>
      </c>
      <c r="C20" s="298" t="s">
        <v>9</v>
      </c>
      <c r="D20" s="296"/>
    </row>
    <row r="21" spans="1:10" s="284" customFormat="1" ht="67.5" customHeight="1">
      <c r="A21" s="293">
        <v>16</v>
      </c>
      <c r="B21" s="294" t="s">
        <v>69</v>
      </c>
      <c r="C21" s="298" t="s">
        <v>438</v>
      </c>
      <c r="D21" s="296">
        <v>119</v>
      </c>
      <c r="J21" s="284" t="s">
        <v>185</v>
      </c>
    </row>
    <row r="22" spans="1:4" s="291" customFormat="1" ht="42.75" customHeight="1">
      <c r="A22" s="300">
        <v>17</v>
      </c>
      <c r="B22" s="292" t="s">
        <v>70</v>
      </c>
      <c r="C22" s="288" t="s">
        <v>10</v>
      </c>
      <c r="D22" s="289">
        <v>300</v>
      </c>
    </row>
    <row r="23" spans="1:4" s="284" customFormat="1" ht="42.75" customHeight="1">
      <c r="A23" s="293">
        <v>18</v>
      </c>
      <c r="B23" s="294" t="s">
        <v>71</v>
      </c>
      <c r="C23" s="295" t="s">
        <v>11</v>
      </c>
      <c r="D23" s="296">
        <v>300</v>
      </c>
    </row>
    <row r="24" spans="1:4" s="284" customFormat="1" ht="42.75" customHeight="1">
      <c r="A24" s="293">
        <v>19</v>
      </c>
      <c r="B24" s="294" t="s">
        <v>72</v>
      </c>
      <c r="C24" s="295" t="s">
        <v>12</v>
      </c>
      <c r="D24" s="296"/>
    </row>
    <row r="25" spans="1:4" s="284" customFormat="1" ht="42.75" customHeight="1">
      <c r="A25" s="293">
        <v>20</v>
      </c>
      <c r="B25" s="294" t="s">
        <v>226</v>
      </c>
      <c r="C25" s="295" t="s">
        <v>439</v>
      </c>
      <c r="D25" s="296"/>
    </row>
    <row r="26" spans="1:4" s="291" customFormat="1" ht="60">
      <c r="A26" s="300">
        <v>21</v>
      </c>
      <c r="B26" s="300" t="s">
        <v>73</v>
      </c>
      <c r="C26" s="288" t="s">
        <v>440</v>
      </c>
      <c r="D26" s="299">
        <v>5302</v>
      </c>
    </row>
    <row r="27" ht="12.75">
      <c r="D27" s="76"/>
    </row>
  </sheetData>
  <sheetProtection/>
  <mergeCells count="3">
    <mergeCell ref="A1:D1"/>
    <mergeCell ref="A2:D2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58" r:id="rId1"/>
  <colBreaks count="1" manualBreakCount="1">
    <brk id="7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view="pageBreakPreview" zoomScale="85" zoomScaleSheetLayoutView="85" zoomScalePageLayoutView="0" workbookViewId="0" topLeftCell="A1">
      <selection activeCell="A3" sqref="A3:A4"/>
    </sheetView>
  </sheetViews>
  <sheetFormatPr defaultColWidth="9.00390625" defaultRowHeight="12.75"/>
  <cols>
    <col min="1" max="1" width="12.25390625" style="191" customWidth="1"/>
    <col min="2" max="2" width="11.75390625" style="70" customWidth="1"/>
    <col min="3" max="3" width="64.875" style="65" customWidth="1"/>
    <col min="4" max="4" width="18.75390625" style="92" customWidth="1"/>
    <col min="5" max="5" width="0.37109375" style="65" customWidth="1"/>
    <col min="6" max="7" width="0.6171875" style="65" customWidth="1"/>
    <col min="8" max="16384" width="9.125" style="65" customWidth="1"/>
  </cols>
  <sheetData>
    <row r="1" spans="1:7" ht="20.25">
      <c r="A1" s="453" t="s">
        <v>309</v>
      </c>
      <c r="B1" s="454"/>
      <c r="C1" s="454"/>
      <c r="D1" s="455"/>
      <c r="E1" s="104"/>
      <c r="F1" s="104"/>
      <c r="G1" s="104"/>
    </row>
    <row r="2" spans="1:9" s="78" customFormat="1" ht="49.5" customHeight="1">
      <c r="A2" s="477" t="s">
        <v>591</v>
      </c>
      <c r="B2" s="478"/>
      <c r="C2" s="478"/>
      <c r="D2" s="479"/>
      <c r="E2" s="109"/>
      <c r="F2" s="109"/>
      <c r="G2" s="109"/>
      <c r="I2" s="79"/>
    </row>
    <row r="3" spans="1:9" s="78" customFormat="1" ht="49.5" customHeight="1">
      <c r="A3" s="480" t="s">
        <v>283</v>
      </c>
      <c r="B3" s="481" t="s">
        <v>249</v>
      </c>
      <c r="C3" s="481"/>
      <c r="D3" s="188" t="s">
        <v>282</v>
      </c>
      <c r="E3" s="80"/>
      <c r="F3" s="80"/>
      <c r="G3" s="80"/>
      <c r="I3" s="79"/>
    </row>
    <row r="4" spans="1:7" ht="40.5">
      <c r="A4" s="474"/>
      <c r="B4" s="473" t="s">
        <v>81</v>
      </c>
      <c r="C4" s="473"/>
      <c r="D4" s="162" t="s">
        <v>101</v>
      </c>
      <c r="E4" s="70"/>
      <c r="F4" s="70"/>
      <c r="G4" s="70"/>
    </row>
    <row r="5" spans="1:4" s="83" customFormat="1" ht="20.25">
      <c r="A5" s="152">
        <v>1</v>
      </c>
      <c r="B5" s="152" t="s">
        <v>54</v>
      </c>
      <c r="C5" s="192" t="s">
        <v>52</v>
      </c>
      <c r="D5" s="193">
        <v>23423</v>
      </c>
    </row>
    <row r="6" spans="1:4" s="85" customFormat="1" ht="20.25">
      <c r="A6" s="186">
        <v>2</v>
      </c>
      <c r="B6" s="194"/>
      <c r="C6" s="195" t="s">
        <v>14</v>
      </c>
      <c r="D6" s="196">
        <v>12168</v>
      </c>
    </row>
    <row r="7" spans="1:4" ht="20.25">
      <c r="A7" s="189">
        <v>3</v>
      </c>
      <c r="B7" s="197" t="s">
        <v>106</v>
      </c>
      <c r="C7" s="198" t="s">
        <v>15</v>
      </c>
      <c r="D7" s="197">
        <v>9888</v>
      </c>
    </row>
    <row r="8" spans="1:4" ht="20.25">
      <c r="A8" s="189">
        <v>4</v>
      </c>
      <c r="B8" s="197" t="s">
        <v>107</v>
      </c>
      <c r="C8" s="198" t="s">
        <v>16</v>
      </c>
      <c r="D8" s="197">
        <v>503</v>
      </c>
    </row>
    <row r="9" spans="1:4" ht="20.25">
      <c r="A9" s="189">
        <v>5</v>
      </c>
      <c r="B9" s="197" t="s">
        <v>108</v>
      </c>
      <c r="C9" s="198" t="s">
        <v>17</v>
      </c>
      <c r="D9" s="197">
        <v>335</v>
      </c>
    </row>
    <row r="10" spans="1:4" ht="20.25">
      <c r="A10" s="189">
        <v>6</v>
      </c>
      <c r="B10" s="197" t="s">
        <v>109</v>
      </c>
      <c r="C10" s="198" t="s">
        <v>18</v>
      </c>
      <c r="D10" s="197">
        <v>335</v>
      </c>
    </row>
    <row r="11" spans="1:4" ht="20.25">
      <c r="A11" s="189">
        <v>7</v>
      </c>
      <c r="B11" s="197" t="s">
        <v>110</v>
      </c>
      <c r="C11" s="198" t="s">
        <v>19</v>
      </c>
      <c r="D11" s="197">
        <v>0</v>
      </c>
    </row>
    <row r="12" spans="1:4" ht="20.25">
      <c r="A12" s="189">
        <v>8</v>
      </c>
      <c r="B12" s="197" t="s">
        <v>111</v>
      </c>
      <c r="C12" s="198" t="s">
        <v>20</v>
      </c>
      <c r="D12" s="197">
        <v>0</v>
      </c>
    </row>
    <row r="13" spans="1:4" ht="20.25">
      <c r="A13" s="189">
        <v>9</v>
      </c>
      <c r="B13" s="197" t="s">
        <v>112</v>
      </c>
      <c r="C13" s="198" t="s">
        <v>21</v>
      </c>
      <c r="D13" s="197">
        <v>0</v>
      </c>
    </row>
    <row r="14" spans="1:4" ht="40.5">
      <c r="A14" s="189">
        <v>10</v>
      </c>
      <c r="B14" s="197" t="s">
        <v>113</v>
      </c>
      <c r="C14" s="198" t="s">
        <v>22</v>
      </c>
      <c r="D14" s="197">
        <v>0</v>
      </c>
    </row>
    <row r="15" spans="1:4" ht="20.25">
      <c r="A15" s="189">
        <v>11</v>
      </c>
      <c r="B15" s="197" t="s">
        <v>114</v>
      </c>
      <c r="C15" s="198" t="s">
        <v>23</v>
      </c>
      <c r="D15" s="197">
        <v>0</v>
      </c>
    </row>
    <row r="16" spans="1:4" ht="20.25">
      <c r="A16" s="189">
        <v>12</v>
      </c>
      <c r="B16" s="197" t="s">
        <v>115</v>
      </c>
      <c r="C16" s="198" t="s">
        <v>24</v>
      </c>
      <c r="D16" s="197">
        <v>1107</v>
      </c>
    </row>
    <row r="17" spans="1:4" s="85" customFormat="1" ht="20.25">
      <c r="A17" s="186">
        <v>13</v>
      </c>
      <c r="B17" s="194"/>
      <c r="C17" s="195" t="s">
        <v>25</v>
      </c>
      <c r="D17" s="196">
        <v>6075</v>
      </c>
    </row>
    <row r="18" spans="1:4" ht="20.25">
      <c r="A18" s="189">
        <v>14</v>
      </c>
      <c r="B18" s="197" t="s">
        <v>116</v>
      </c>
      <c r="C18" s="198" t="s">
        <v>26</v>
      </c>
      <c r="D18" s="197">
        <v>399</v>
      </c>
    </row>
    <row r="19" spans="1:4" ht="20.25">
      <c r="A19" s="189">
        <v>15</v>
      </c>
      <c r="B19" s="197" t="s">
        <v>117</v>
      </c>
      <c r="C19" s="198" t="s">
        <v>27</v>
      </c>
      <c r="D19" s="197">
        <v>50</v>
      </c>
    </row>
    <row r="20" spans="1:4" ht="20.25">
      <c r="A20" s="189">
        <v>16</v>
      </c>
      <c r="B20" s="197" t="s">
        <v>118</v>
      </c>
      <c r="C20" s="198" t="s">
        <v>28</v>
      </c>
      <c r="D20" s="197">
        <v>0</v>
      </c>
    </row>
    <row r="21" spans="1:4" ht="20.25">
      <c r="A21" s="189">
        <v>17</v>
      </c>
      <c r="B21" s="197" t="s">
        <v>119</v>
      </c>
      <c r="C21" s="198" t="s">
        <v>29</v>
      </c>
      <c r="D21" s="197">
        <v>0</v>
      </c>
    </row>
    <row r="22" spans="1:4" ht="20.25">
      <c r="A22" s="189">
        <v>18</v>
      </c>
      <c r="B22" s="197" t="s">
        <v>120</v>
      </c>
      <c r="C22" s="198" t="s">
        <v>30</v>
      </c>
      <c r="D22" s="197">
        <v>2339</v>
      </c>
    </row>
    <row r="23" spans="1:4" ht="20.25">
      <c r="A23" s="189">
        <v>19</v>
      </c>
      <c r="B23" s="197" t="s">
        <v>209</v>
      </c>
      <c r="C23" s="198" t="s">
        <v>31</v>
      </c>
      <c r="D23" s="197">
        <v>840</v>
      </c>
    </row>
    <row r="24" spans="1:4" ht="20.25">
      <c r="A24" s="189">
        <v>20</v>
      </c>
      <c r="B24" s="197" t="s">
        <v>210</v>
      </c>
      <c r="C24" s="199" t="s">
        <v>32</v>
      </c>
      <c r="D24" s="197">
        <v>361</v>
      </c>
    </row>
    <row r="25" spans="1:4" ht="20.25">
      <c r="A25" s="189">
        <v>21</v>
      </c>
      <c r="B25" s="197" t="s">
        <v>211</v>
      </c>
      <c r="C25" s="198" t="s">
        <v>33</v>
      </c>
      <c r="D25" s="197">
        <v>550</v>
      </c>
    </row>
    <row r="26" spans="1:4" ht="20.25">
      <c r="A26" s="189">
        <v>22</v>
      </c>
      <c r="B26" s="197" t="s">
        <v>212</v>
      </c>
      <c r="C26" s="198" t="s">
        <v>34</v>
      </c>
      <c r="D26" s="197">
        <v>1536</v>
      </c>
    </row>
    <row r="27" spans="1:4" ht="20.25">
      <c r="A27" s="189">
        <v>23</v>
      </c>
      <c r="B27" s="197" t="s">
        <v>213</v>
      </c>
      <c r="C27" s="198" t="s">
        <v>35</v>
      </c>
      <c r="D27" s="197">
        <v>0</v>
      </c>
    </row>
    <row r="28" spans="1:4" ht="20.25">
      <c r="A28" s="189">
        <v>24</v>
      </c>
      <c r="B28" s="197" t="s">
        <v>214</v>
      </c>
      <c r="C28" s="198" t="s">
        <v>36</v>
      </c>
      <c r="D28" s="197">
        <v>0</v>
      </c>
    </row>
    <row r="29" spans="1:4" s="85" customFormat="1" ht="20.25">
      <c r="A29" s="186">
        <v>25</v>
      </c>
      <c r="B29" s="194"/>
      <c r="C29" s="195" t="s">
        <v>37</v>
      </c>
      <c r="D29" s="196">
        <v>5180</v>
      </c>
    </row>
    <row r="30" spans="1:4" ht="20.25">
      <c r="A30" s="189">
        <v>26</v>
      </c>
      <c r="B30" s="197" t="s">
        <v>215</v>
      </c>
      <c r="C30" s="199" t="s">
        <v>38</v>
      </c>
      <c r="D30" s="197">
        <v>4930</v>
      </c>
    </row>
    <row r="31" spans="1:4" ht="20.25">
      <c r="A31" s="189">
        <v>27</v>
      </c>
      <c r="B31" s="197" t="s">
        <v>216</v>
      </c>
      <c r="C31" s="199" t="s">
        <v>39</v>
      </c>
      <c r="D31" s="197">
        <v>0</v>
      </c>
    </row>
    <row r="32" spans="1:4" ht="20.25">
      <c r="A32" s="189">
        <v>28</v>
      </c>
      <c r="B32" s="197" t="s">
        <v>217</v>
      </c>
      <c r="C32" s="198" t="s">
        <v>40</v>
      </c>
      <c r="D32" s="197">
        <v>0</v>
      </c>
    </row>
    <row r="33" spans="1:4" ht="20.25">
      <c r="A33" s="189">
        <v>29</v>
      </c>
      <c r="B33" s="197" t="s">
        <v>218</v>
      </c>
      <c r="C33" s="198" t="s">
        <v>41</v>
      </c>
      <c r="D33" s="197">
        <v>250</v>
      </c>
    </row>
    <row r="34" spans="1:4" ht="20.25">
      <c r="A34" s="189">
        <v>30</v>
      </c>
      <c r="B34" s="197" t="s">
        <v>219</v>
      </c>
      <c r="C34" s="198" t="s">
        <v>42</v>
      </c>
      <c r="D34" s="197"/>
    </row>
    <row r="35" spans="1:4" s="85" customFormat="1" ht="20.25">
      <c r="A35" s="186">
        <v>31</v>
      </c>
      <c r="B35" s="194"/>
      <c r="C35" s="195" t="s">
        <v>43</v>
      </c>
      <c r="D35" s="196"/>
    </row>
    <row r="36" spans="1:4" ht="20.25">
      <c r="A36" s="189">
        <v>32</v>
      </c>
      <c r="B36" s="197" t="s">
        <v>220</v>
      </c>
      <c r="C36" s="198" t="s">
        <v>44</v>
      </c>
      <c r="D36" s="197"/>
    </row>
    <row r="37" spans="1:4" ht="20.25">
      <c r="A37" s="189">
        <v>33</v>
      </c>
      <c r="B37" s="197" t="s">
        <v>221</v>
      </c>
      <c r="C37" s="198" t="s">
        <v>45</v>
      </c>
      <c r="D37" s="197"/>
    </row>
    <row r="38" spans="1:4" ht="20.25">
      <c r="A38" s="189">
        <v>34</v>
      </c>
      <c r="B38" s="197" t="s">
        <v>222</v>
      </c>
      <c r="C38" s="198" t="s">
        <v>46</v>
      </c>
      <c r="D38" s="197"/>
    </row>
    <row r="39" spans="1:8" s="86" customFormat="1" ht="20.25">
      <c r="A39" s="190">
        <v>35</v>
      </c>
      <c r="B39" s="200" t="s">
        <v>223</v>
      </c>
      <c r="C39" s="201" t="s">
        <v>47</v>
      </c>
      <c r="D39" s="200"/>
      <c r="H39" s="87"/>
    </row>
    <row r="40" spans="1:4" ht="20.25">
      <c r="A40" s="189"/>
      <c r="B40" s="202"/>
      <c r="C40" s="198"/>
      <c r="D40" s="197"/>
    </row>
    <row r="41" spans="1:7" s="91" customFormat="1" ht="20.25">
      <c r="A41" s="159">
        <v>36</v>
      </c>
      <c r="B41" s="203"/>
      <c r="C41" s="204" t="s">
        <v>53</v>
      </c>
      <c r="D41" s="205">
        <v>23423</v>
      </c>
      <c r="E41" s="89"/>
      <c r="F41" s="88"/>
      <c r="G41" s="90"/>
    </row>
    <row r="42" ht="12.75">
      <c r="C42" s="70"/>
    </row>
  </sheetData>
  <sheetProtection/>
  <mergeCells count="5">
    <mergeCell ref="A3:A4"/>
    <mergeCell ref="B3:C3"/>
    <mergeCell ref="B4:C4"/>
    <mergeCell ref="A1:D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view="pageBreakPreview" zoomScale="40" zoomScaleSheetLayoutView="40" zoomScalePageLayoutView="0" workbookViewId="0" topLeftCell="A1">
      <selection activeCell="A2" sqref="A2:M2"/>
    </sheetView>
  </sheetViews>
  <sheetFormatPr defaultColWidth="9.00390625" defaultRowHeight="12.75"/>
  <cols>
    <col min="1" max="2" width="36.875" style="65" customWidth="1"/>
    <col min="3" max="3" width="86.625" style="65" bestFit="1" customWidth="1"/>
    <col min="4" max="4" width="12.25390625" style="65" customWidth="1"/>
    <col min="5" max="5" width="10.625" style="65" customWidth="1"/>
    <col min="6" max="6" width="13.875" style="65" customWidth="1"/>
    <col min="7" max="7" width="16.625" style="65" bestFit="1" customWidth="1"/>
    <col min="8" max="8" width="14.00390625" style="65" bestFit="1" customWidth="1"/>
    <col min="9" max="9" width="16.625" style="65" bestFit="1" customWidth="1"/>
    <col min="10" max="10" width="9.375" style="65" bestFit="1" customWidth="1"/>
    <col min="11" max="11" width="12.00390625" style="65" customWidth="1"/>
    <col min="12" max="12" width="9.25390625" style="65" bestFit="1" customWidth="1"/>
    <col min="13" max="13" width="16.625" style="65" bestFit="1" customWidth="1"/>
    <col min="14" max="16384" width="9.125" style="65" customWidth="1"/>
  </cols>
  <sheetData>
    <row r="1" spans="1:13" s="68" customFormat="1" ht="89.25" customHeight="1">
      <c r="A1" s="482" t="s">
        <v>592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4"/>
    </row>
    <row r="2" spans="1:13" ht="27.75">
      <c r="A2" s="485" t="s">
        <v>516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7"/>
    </row>
    <row r="3" spans="1:13" ht="27.75">
      <c r="A3" s="488" t="s">
        <v>186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90"/>
    </row>
    <row r="4" spans="1:13" ht="39" customHeight="1">
      <c r="A4" s="472" t="s">
        <v>248</v>
      </c>
      <c r="B4" s="150" t="s">
        <v>249</v>
      </c>
      <c r="C4" s="150" t="s">
        <v>251</v>
      </c>
      <c r="D4" s="150" t="s">
        <v>250</v>
      </c>
      <c r="E4" s="150" t="s">
        <v>252</v>
      </c>
      <c r="F4" s="150" t="s">
        <v>253</v>
      </c>
      <c r="G4" s="150" t="s">
        <v>254</v>
      </c>
      <c r="H4" s="150" t="s">
        <v>255</v>
      </c>
      <c r="I4" s="150" t="s">
        <v>256</v>
      </c>
      <c r="J4" s="150" t="s">
        <v>257</v>
      </c>
      <c r="K4" s="150" t="s">
        <v>258</v>
      </c>
      <c r="L4" s="150" t="s">
        <v>259</v>
      </c>
      <c r="M4" s="150" t="s">
        <v>286</v>
      </c>
    </row>
    <row r="5" spans="1:13" s="71" customFormat="1" ht="206.25" customHeight="1">
      <c r="A5" s="472"/>
      <c r="B5" s="163" t="s">
        <v>316</v>
      </c>
      <c r="C5" s="163" t="s">
        <v>191</v>
      </c>
      <c r="D5" s="164" t="s">
        <v>83</v>
      </c>
      <c r="E5" s="164" t="s">
        <v>187</v>
      </c>
      <c r="F5" s="164" t="s">
        <v>189</v>
      </c>
      <c r="G5" s="164" t="s">
        <v>2</v>
      </c>
      <c r="H5" s="164" t="s">
        <v>444</v>
      </c>
      <c r="I5" s="164" t="s">
        <v>136</v>
      </c>
      <c r="J5" s="164" t="s">
        <v>445</v>
      </c>
      <c r="K5" s="164" t="s">
        <v>190</v>
      </c>
      <c r="L5" s="164" t="s">
        <v>50</v>
      </c>
      <c r="M5" s="164" t="s">
        <v>101</v>
      </c>
    </row>
    <row r="6" spans="1:13" ht="60" customHeight="1">
      <c r="A6" s="211">
        <v>1</v>
      </c>
      <c r="B6" s="211">
        <v>873011</v>
      </c>
      <c r="C6" s="212" t="s">
        <v>274</v>
      </c>
      <c r="D6" s="213"/>
      <c r="E6" s="213"/>
      <c r="F6" s="213"/>
      <c r="G6" s="213">
        <v>13762</v>
      </c>
      <c r="H6" s="213">
        <v>3716</v>
      </c>
      <c r="I6" s="213">
        <v>13572</v>
      </c>
      <c r="J6" s="212"/>
      <c r="K6" s="213"/>
      <c r="L6" s="213"/>
      <c r="M6" s="214">
        <f>SUM(D6:L6)</f>
        <v>31050</v>
      </c>
    </row>
    <row r="7" spans="1:17" ht="60" customHeight="1">
      <c r="A7" s="211">
        <v>2</v>
      </c>
      <c r="B7" s="211">
        <v>881011</v>
      </c>
      <c r="C7" s="212" t="s">
        <v>275</v>
      </c>
      <c r="D7" s="213"/>
      <c r="E7" s="212"/>
      <c r="F7" s="212"/>
      <c r="G7" s="213">
        <v>1448</v>
      </c>
      <c r="H7" s="212">
        <v>391</v>
      </c>
      <c r="I7" s="212">
        <v>650</v>
      </c>
      <c r="J7" s="212"/>
      <c r="K7" s="213"/>
      <c r="L7" s="213"/>
      <c r="M7" s="214">
        <f>SUM(D7:L7)</f>
        <v>2489</v>
      </c>
      <c r="N7" s="70"/>
      <c r="O7" s="70"/>
      <c r="P7" s="70"/>
      <c r="Q7" s="70"/>
    </row>
    <row r="8" spans="1:17" ht="60" customHeight="1">
      <c r="A8" s="211">
        <v>3</v>
      </c>
      <c r="B8" s="211">
        <v>889921</v>
      </c>
      <c r="C8" s="212" t="s">
        <v>276</v>
      </c>
      <c r="D8" s="213"/>
      <c r="E8" s="213"/>
      <c r="F8" s="213"/>
      <c r="G8" s="213">
        <v>2692</v>
      </c>
      <c r="H8" s="212">
        <v>727</v>
      </c>
      <c r="I8" s="212">
        <v>8476</v>
      </c>
      <c r="J8" s="212"/>
      <c r="K8" s="213"/>
      <c r="L8" s="213"/>
      <c r="M8" s="214">
        <f>SUM(D8:L8)</f>
        <v>11895</v>
      </c>
      <c r="N8" s="70"/>
      <c r="O8" s="70"/>
      <c r="P8" s="70"/>
      <c r="Q8" s="70"/>
    </row>
    <row r="9" spans="1:17" ht="60" customHeight="1">
      <c r="A9" s="211">
        <v>4</v>
      </c>
      <c r="B9" s="211">
        <v>889922</v>
      </c>
      <c r="C9" s="212" t="s">
        <v>277</v>
      </c>
      <c r="D9" s="213"/>
      <c r="E9" s="213"/>
      <c r="F9" s="213"/>
      <c r="G9" s="213">
        <v>1735</v>
      </c>
      <c r="H9" s="213">
        <v>468</v>
      </c>
      <c r="I9" s="213">
        <v>725</v>
      </c>
      <c r="J9" s="213"/>
      <c r="K9" s="213"/>
      <c r="L9" s="213"/>
      <c r="M9" s="214">
        <f>SUM(D9:L9)</f>
        <v>2928</v>
      </c>
      <c r="N9" s="70"/>
      <c r="O9" s="70"/>
      <c r="P9" s="70"/>
      <c r="Q9" s="70"/>
    </row>
    <row r="10" spans="1:13" s="72" customFormat="1" ht="60" customHeight="1">
      <c r="A10" s="215" t="s">
        <v>188</v>
      </c>
      <c r="B10" s="216"/>
      <c r="C10" s="216"/>
      <c r="D10" s="214">
        <f aca="true" t="shared" si="0" ref="D10:L10">SUM(D6:D9)</f>
        <v>0</v>
      </c>
      <c r="E10" s="214">
        <f t="shared" si="0"/>
        <v>0</v>
      </c>
      <c r="F10" s="214">
        <f t="shared" si="0"/>
        <v>0</v>
      </c>
      <c r="G10" s="214">
        <f>SUM(G6:G9)</f>
        <v>19637</v>
      </c>
      <c r="H10" s="214">
        <f t="shared" si="0"/>
        <v>5302</v>
      </c>
      <c r="I10" s="214">
        <f t="shared" si="0"/>
        <v>23423</v>
      </c>
      <c r="J10" s="214">
        <f t="shared" si="0"/>
        <v>0</v>
      </c>
      <c r="K10" s="214">
        <f t="shared" si="0"/>
        <v>0</v>
      </c>
      <c r="L10" s="214">
        <f t="shared" si="0"/>
        <v>0</v>
      </c>
      <c r="M10" s="214">
        <f>SUM(D10:L10)</f>
        <v>48362</v>
      </c>
    </row>
    <row r="13" ht="12.75">
      <c r="I13" s="73"/>
    </row>
  </sheetData>
  <sheetProtection/>
  <mergeCells count="4">
    <mergeCell ref="A1:M1"/>
    <mergeCell ref="A2:M2"/>
    <mergeCell ref="A3:M3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D21"/>
  <sheetViews>
    <sheetView view="pageBreakPreview" zoomScale="85" zoomScaleSheetLayoutView="85" zoomScalePageLayoutView="0" workbookViewId="0" topLeftCell="A1">
      <selection activeCell="D21" sqref="D21"/>
    </sheetView>
  </sheetViews>
  <sheetFormatPr defaultColWidth="9.00390625" defaultRowHeight="12.75"/>
  <cols>
    <col min="1" max="1" width="5.125" style="50" customWidth="1"/>
    <col min="2" max="2" width="14.625" style="50" customWidth="1"/>
    <col min="3" max="3" width="48.75390625" style="50" bestFit="1" customWidth="1"/>
    <col min="4" max="4" width="19.125" style="50" customWidth="1"/>
    <col min="5" max="16384" width="9.125" style="50" customWidth="1"/>
  </cols>
  <sheetData>
    <row r="1" spans="2:4" ht="43.5" customHeight="1">
      <c r="B1" s="491" t="s">
        <v>446</v>
      </c>
      <c r="C1" s="492"/>
      <c r="D1" s="493"/>
    </row>
    <row r="2" spans="2:4" ht="15.75">
      <c r="B2" s="494" t="s">
        <v>523</v>
      </c>
      <c r="C2" s="495"/>
      <c r="D2" s="496"/>
    </row>
    <row r="3" spans="2:4" ht="15.75">
      <c r="B3" s="130"/>
      <c r="C3" s="131"/>
      <c r="D3" s="132" t="s">
        <v>306</v>
      </c>
    </row>
    <row r="4" spans="2:4" ht="20.25">
      <c r="B4" s="497" t="s">
        <v>101</v>
      </c>
      <c r="C4" s="498"/>
      <c r="D4" s="499"/>
    </row>
    <row r="5" spans="2:4" ht="20.25">
      <c r="B5" s="144" t="s">
        <v>283</v>
      </c>
      <c r="C5" s="217" t="s">
        <v>249</v>
      </c>
      <c r="D5" s="217" t="s">
        <v>282</v>
      </c>
    </row>
    <row r="6" spans="2:4" ht="33.75" customHeight="1">
      <c r="B6" s="155">
        <v>1</v>
      </c>
      <c r="C6" s="202" t="s">
        <v>294</v>
      </c>
      <c r="D6" s="218">
        <v>4300</v>
      </c>
    </row>
    <row r="7" spans="2:4" ht="33.75" customHeight="1">
      <c r="B7" s="155">
        <v>2</v>
      </c>
      <c r="C7" s="202" t="s">
        <v>337</v>
      </c>
      <c r="D7" s="218">
        <v>24624</v>
      </c>
    </row>
    <row r="8" spans="2:4" ht="33.75" customHeight="1">
      <c r="B8" s="155">
        <v>3</v>
      </c>
      <c r="C8" s="202" t="s">
        <v>48</v>
      </c>
      <c r="D8" s="218">
        <v>96</v>
      </c>
    </row>
    <row r="9" spans="2:4" ht="33.75" customHeight="1">
      <c r="B9" s="155">
        <v>4</v>
      </c>
      <c r="C9" s="202" t="s">
        <v>295</v>
      </c>
      <c r="D9" s="218">
        <v>14964</v>
      </c>
    </row>
    <row r="10" spans="2:4" ht="33.75" customHeight="1">
      <c r="B10" s="155">
        <v>5</v>
      </c>
      <c r="C10" s="202" t="s">
        <v>296</v>
      </c>
      <c r="D10" s="218">
        <v>835</v>
      </c>
    </row>
    <row r="11" spans="2:4" ht="33.75" customHeight="1">
      <c r="B11" s="155">
        <v>6</v>
      </c>
      <c r="C11" s="202" t="s">
        <v>297</v>
      </c>
      <c r="D11" s="218">
        <v>0</v>
      </c>
    </row>
    <row r="12" spans="2:4" ht="33.75" customHeight="1">
      <c r="B12" s="155">
        <v>7</v>
      </c>
      <c r="C12" s="202" t="s">
        <v>49</v>
      </c>
      <c r="D12" s="218">
        <v>875</v>
      </c>
    </row>
    <row r="13" spans="2:4" ht="33.75" customHeight="1">
      <c r="B13" s="155">
        <v>8</v>
      </c>
      <c r="C13" s="202" t="s">
        <v>298</v>
      </c>
      <c r="D13" s="218">
        <v>195</v>
      </c>
    </row>
    <row r="14" spans="2:4" ht="33.75" customHeight="1">
      <c r="B14" s="155">
        <v>9</v>
      </c>
      <c r="C14" s="202" t="s">
        <v>299</v>
      </c>
      <c r="D14" s="218">
        <v>2552</v>
      </c>
    </row>
    <row r="15" spans="2:4" ht="33.75" customHeight="1">
      <c r="B15" s="155">
        <v>10</v>
      </c>
      <c r="C15" s="202" t="s">
        <v>300</v>
      </c>
      <c r="D15" s="218">
        <v>0</v>
      </c>
    </row>
    <row r="16" spans="2:4" ht="33.75" customHeight="1">
      <c r="B16" s="155">
        <v>11</v>
      </c>
      <c r="C16" s="202" t="s">
        <v>301</v>
      </c>
      <c r="D16" s="218">
        <v>0</v>
      </c>
    </row>
    <row r="17" spans="2:4" ht="33.75" customHeight="1">
      <c r="B17" s="155">
        <v>12</v>
      </c>
      <c r="C17" s="202" t="s">
        <v>302</v>
      </c>
      <c r="D17" s="218">
        <v>0</v>
      </c>
    </row>
    <row r="18" spans="2:4" ht="33.75" customHeight="1">
      <c r="B18" s="155">
        <v>13</v>
      </c>
      <c r="C18" s="202" t="s">
        <v>303</v>
      </c>
      <c r="D18" s="218">
        <v>325</v>
      </c>
    </row>
    <row r="19" spans="2:4" ht="33.75" customHeight="1">
      <c r="B19" s="155">
        <v>14</v>
      </c>
      <c r="C19" s="202" t="s">
        <v>304</v>
      </c>
      <c r="D19" s="218">
        <v>120</v>
      </c>
    </row>
    <row r="20" spans="2:4" ht="33.75" customHeight="1">
      <c r="B20" s="155">
        <v>15</v>
      </c>
      <c r="C20" s="202" t="s">
        <v>305</v>
      </c>
      <c r="D20" s="218">
        <v>0</v>
      </c>
    </row>
    <row r="21" spans="2:4" ht="33.75" customHeight="1">
      <c r="B21" s="144">
        <v>16</v>
      </c>
      <c r="C21" s="219" t="s">
        <v>307</v>
      </c>
      <c r="D21" s="220">
        <f>SUM(D6:D20)</f>
        <v>48886</v>
      </c>
    </row>
  </sheetData>
  <sheetProtection/>
  <mergeCells count="3">
    <mergeCell ref="B1:D1"/>
    <mergeCell ref="B2:D2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view="pageBreakPreview" zoomScale="60" zoomScalePageLayoutView="0" workbookViewId="0" topLeftCell="C1">
      <selection activeCell="J23" sqref="J23"/>
    </sheetView>
  </sheetViews>
  <sheetFormatPr defaultColWidth="9.00390625" defaultRowHeight="12.75"/>
  <cols>
    <col min="1" max="1" width="9.125" style="5" customWidth="1"/>
    <col min="2" max="2" width="77.625" style="5" customWidth="1"/>
    <col min="3" max="3" width="14.375" style="59" customWidth="1"/>
    <col min="4" max="4" width="20.75390625" style="348" customWidth="1"/>
    <col min="5" max="5" width="20.75390625" style="349" customWidth="1"/>
    <col min="6" max="6" width="11.125" style="350" customWidth="1"/>
    <col min="7" max="7" width="125.125" style="5" bestFit="1" customWidth="1"/>
    <col min="8" max="8" width="18.75390625" style="5" customWidth="1"/>
    <col min="9" max="9" width="14.125" style="59" customWidth="1"/>
    <col min="10" max="10" width="20.625" style="348" customWidth="1"/>
    <col min="11" max="11" width="0.37109375" style="351" customWidth="1"/>
    <col min="12" max="12" width="0.2421875" style="352" hidden="1" customWidth="1"/>
    <col min="13" max="13" width="2.125" style="351" hidden="1" customWidth="1"/>
    <col min="14" max="16384" width="9.125" style="5" customWidth="1"/>
  </cols>
  <sheetData>
    <row r="1" spans="1:14" ht="12.75" customHeight="1">
      <c r="A1" s="463" t="s">
        <v>227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5"/>
      <c r="N1" s="326"/>
    </row>
    <row r="2" spans="1:14" ht="26.25" customHeight="1">
      <c r="A2" s="528"/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30"/>
      <c r="N2" s="326"/>
    </row>
    <row r="3" spans="1:14" ht="12.75" customHeight="1">
      <c r="A3" s="528" t="s">
        <v>529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30"/>
      <c r="N3" s="326"/>
    </row>
    <row r="4" spans="1:14" ht="25.5" customHeight="1">
      <c r="A4" s="528"/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30"/>
      <c r="N4" s="326"/>
    </row>
    <row r="5" spans="1:14" ht="21.75">
      <c r="A5" s="531" t="s">
        <v>530</v>
      </c>
      <c r="B5" s="532"/>
      <c r="C5" s="532"/>
      <c r="D5" s="532"/>
      <c r="E5" s="532"/>
      <c r="F5" s="532"/>
      <c r="G5" s="532"/>
      <c r="H5" s="532"/>
      <c r="I5" s="532"/>
      <c r="J5" s="532"/>
      <c r="K5" s="532"/>
      <c r="L5" s="532"/>
      <c r="M5" s="533"/>
      <c r="N5" s="326"/>
    </row>
    <row r="6" spans="1:14" ht="19.5" customHeight="1">
      <c r="A6" s="534" t="s">
        <v>74</v>
      </c>
      <c r="B6" s="535"/>
      <c r="C6" s="535"/>
      <c r="D6" s="535"/>
      <c r="E6" s="535"/>
      <c r="F6" s="535"/>
      <c r="G6" s="535"/>
      <c r="H6" s="535"/>
      <c r="I6" s="535"/>
      <c r="J6" s="535"/>
      <c r="K6" s="535"/>
      <c r="L6" s="535"/>
      <c r="M6" s="536"/>
      <c r="N6" s="326"/>
    </row>
    <row r="7" spans="1:13" ht="12.75" customHeight="1">
      <c r="A7" s="522" t="s">
        <v>75</v>
      </c>
      <c r="B7" s="523"/>
      <c r="C7" s="514" t="s">
        <v>76</v>
      </c>
      <c r="D7" s="502" t="s">
        <v>95</v>
      </c>
      <c r="E7" s="511"/>
      <c r="F7" s="522" t="s">
        <v>80</v>
      </c>
      <c r="G7" s="523"/>
      <c r="H7" s="508" t="s">
        <v>450</v>
      </c>
      <c r="I7" s="514" t="s">
        <v>76</v>
      </c>
      <c r="J7" s="502" t="s">
        <v>95</v>
      </c>
      <c r="K7" s="517" t="s">
        <v>77</v>
      </c>
      <c r="L7" s="517" t="s">
        <v>78</v>
      </c>
      <c r="M7" s="517" t="s">
        <v>79</v>
      </c>
    </row>
    <row r="8" spans="1:13" ht="12.75" customHeight="1">
      <c r="A8" s="524"/>
      <c r="B8" s="525"/>
      <c r="C8" s="515"/>
      <c r="D8" s="503"/>
      <c r="E8" s="512"/>
      <c r="F8" s="524"/>
      <c r="G8" s="525"/>
      <c r="H8" s="509"/>
      <c r="I8" s="515"/>
      <c r="J8" s="503"/>
      <c r="K8" s="518"/>
      <c r="L8" s="518"/>
      <c r="M8" s="518"/>
    </row>
    <row r="9" spans="1:13" ht="12.75" customHeight="1">
      <c r="A9" s="524"/>
      <c r="B9" s="525"/>
      <c r="C9" s="515"/>
      <c r="D9" s="503"/>
      <c r="E9" s="512"/>
      <c r="F9" s="524"/>
      <c r="G9" s="525"/>
      <c r="H9" s="509"/>
      <c r="I9" s="515"/>
      <c r="J9" s="503"/>
      <c r="K9" s="518"/>
      <c r="L9" s="518"/>
      <c r="M9" s="518"/>
    </row>
    <row r="10" spans="1:13" ht="34.5" customHeight="1">
      <c r="A10" s="526"/>
      <c r="B10" s="527"/>
      <c r="C10" s="516"/>
      <c r="D10" s="504"/>
      <c r="E10" s="512"/>
      <c r="F10" s="526"/>
      <c r="G10" s="527"/>
      <c r="H10" s="509"/>
      <c r="I10" s="516"/>
      <c r="J10" s="504"/>
      <c r="K10" s="519"/>
      <c r="L10" s="519"/>
      <c r="M10" s="519"/>
    </row>
    <row r="11" spans="1:13" ht="37.5" customHeight="1">
      <c r="A11" s="505" t="s">
        <v>283</v>
      </c>
      <c r="B11" s="505" t="s">
        <v>81</v>
      </c>
      <c r="C11" s="505" t="s">
        <v>249</v>
      </c>
      <c r="D11" s="505" t="s">
        <v>282</v>
      </c>
      <c r="E11" s="512"/>
      <c r="F11" s="505" t="s">
        <v>178</v>
      </c>
      <c r="G11" s="505" t="s">
        <v>81</v>
      </c>
      <c r="H11" s="509"/>
      <c r="I11" s="505" t="s">
        <v>250</v>
      </c>
      <c r="J11" s="505" t="s">
        <v>252</v>
      </c>
      <c r="K11" s="96"/>
      <c r="L11" s="3"/>
      <c r="M11" s="2"/>
    </row>
    <row r="12" spans="1:13" ht="37.5" customHeight="1">
      <c r="A12" s="506"/>
      <c r="B12" s="506"/>
      <c r="C12" s="506"/>
      <c r="D12" s="506"/>
      <c r="E12" s="512"/>
      <c r="F12" s="506"/>
      <c r="G12" s="506"/>
      <c r="H12" s="509"/>
      <c r="I12" s="506"/>
      <c r="J12" s="506"/>
      <c r="K12" s="223"/>
      <c r="L12" s="3"/>
      <c r="M12" s="2"/>
    </row>
    <row r="13" spans="1:13" s="324" customFormat="1" ht="54.75" customHeight="1">
      <c r="A13" s="507"/>
      <c r="B13" s="507"/>
      <c r="C13" s="507"/>
      <c r="D13" s="507"/>
      <c r="E13" s="512"/>
      <c r="F13" s="507"/>
      <c r="G13" s="507"/>
      <c r="H13" s="510"/>
      <c r="I13" s="507"/>
      <c r="J13" s="507"/>
      <c r="K13" s="327">
        <f>13115+66</f>
        <v>13181</v>
      </c>
      <c r="L13" s="328">
        <v>3032</v>
      </c>
      <c r="M13" s="329">
        <f>L13/K13*100</f>
        <v>23.002807070783703</v>
      </c>
    </row>
    <row r="14" spans="1:13" s="324" customFormat="1" ht="37.5" customHeight="1">
      <c r="A14" s="330">
        <v>1</v>
      </c>
      <c r="B14" s="303" t="s">
        <v>451</v>
      </c>
      <c r="C14" s="222">
        <v>841354</v>
      </c>
      <c r="D14" s="331">
        <v>7913</v>
      </c>
      <c r="E14" s="512"/>
      <c r="F14" s="354">
        <v>1</v>
      </c>
      <c r="G14" s="221" t="s">
        <v>534</v>
      </c>
      <c r="H14" s="221" t="s">
        <v>454</v>
      </c>
      <c r="I14" s="222">
        <v>841354</v>
      </c>
      <c r="J14" s="331">
        <v>14937</v>
      </c>
      <c r="K14" s="332">
        <v>500</v>
      </c>
      <c r="L14" s="328">
        <v>551</v>
      </c>
      <c r="M14" s="329">
        <f>L14/K14*100</f>
        <v>110.2</v>
      </c>
    </row>
    <row r="15" spans="1:13" s="324" customFormat="1" ht="78.75">
      <c r="A15" s="330">
        <v>2</v>
      </c>
      <c r="B15" s="303" t="s">
        <v>452</v>
      </c>
      <c r="C15" s="222">
        <v>841354</v>
      </c>
      <c r="D15" s="331">
        <v>15334</v>
      </c>
      <c r="E15" s="512"/>
      <c r="F15" s="354">
        <v>2</v>
      </c>
      <c r="G15" s="221" t="s">
        <v>552</v>
      </c>
      <c r="H15" s="221" t="s">
        <v>282</v>
      </c>
      <c r="I15" s="222">
        <v>841354</v>
      </c>
      <c r="J15" s="331">
        <v>0</v>
      </c>
      <c r="K15" s="332"/>
      <c r="L15" s="328"/>
      <c r="M15" s="329"/>
    </row>
    <row r="16" spans="1:13" s="324" customFormat="1" ht="26.25">
      <c r="A16" s="330">
        <v>3</v>
      </c>
      <c r="B16" s="303" t="s">
        <v>531</v>
      </c>
      <c r="C16" s="222">
        <v>841354</v>
      </c>
      <c r="D16" s="331">
        <v>0</v>
      </c>
      <c r="E16" s="512"/>
      <c r="F16" s="354">
        <v>3</v>
      </c>
      <c r="G16" s="221" t="s">
        <v>455</v>
      </c>
      <c r="H16" s="221" t="s">
        <v>282</v>
      </c>
      <c r="I16" s="222">
        <v>841354</v>
      </c>
      <c r="J16" s="331">
        <v>1600</v>
      </c>
      <c r="K16" s="332"/>
      <c r="L16" s="328"/>
      <c r="M16" s="329"/>
    </row>
    <row r="17" spans="1:13" s="324" customFormat="1" ht="52.5">
      <c r="A17" s="330">
        <v>4</v>
      </c>
      <c r="B17" s="304" t="s">
        <v>453</v>
      </c>
      <c r="C17" s="222">
        <v>841354</v>
      </c>
      <c r="D17" s="324">
        <v>0</v>
      </c>
      <c r="E17" s="512"/>
      <c r="F17" s="354">
        <v>4</v>
      </c>
      <c r="G17" s="221" t="s">
        <v>535</v>
      </c>
      <c r="H17" s="221" t="s">
        <v>282</v>
      </c>
      <c r="I17" s="222">
        <v>841354</v>
      </c>
      <c r="J17" s="331">
        <v>0</v>
      </c>
      <c r="K17" s="332"/>
      <c r="L17" s="328"/>
      <c r="M17" s="329"/>
    </row>
    <row r="18" spans="1:13" s="324" customFormat="1" ht="52.5">
      <c r="A18" s="330">
        <v>5</v>
      </c>
      <c r="B18" s="303" t="s">
        <v>456</v>
      </c>
      <c r="C18" s="222">
        <v>841354</v>
      </c>
      <c r="D18" s="331">
        <v>0</v>
      </c>
      <c r="E18" s="512"/>
      <c r="F18" s="354">
        <v>5</v>
      </c>
      <c r="G18" s="324" t="s">
        <v>536</v>
      </c>
      <c r="H18" s="221" t="s">
        <v>282</v>
      </c>
      <c r="I18" s="222">
        <v>841354</v>
      </c>
      <c r="J18" s="331">
        <v>318</v>
      </c>
      <c r="K18" s="332"/>
      <c r="L18" s="328"/>
      <c r="M18" s="329"/>
    </row>
    <row r="19" spans="1:13" s="324" customFormat="1" ht="37.5" customHeight="1">
      <c r="A19" s="330">
        <v>6</v>
      </c>
      <c r="B19" s="221" t="s">
        <v>354</v>
      </c>
      <c r="C19" s="222">
        <v>841354</v>
      </c>
      <c r="D19" s="331">
        <v>10470</v>
      </c>
      <c r="E19" s="512"/>
      <c r="F19" s="354">
        <v>6</v>
      </c>
      <c r="G19" s="221" t="s">
        <v>537</v>
      </c>
      <c r="H19" s="221" t="s">
        <v>454</v>
      </c>
      <c r="I19" s="222">
        <v>841354</v>
      </c>
      <c r="J19" s="331">
        <v>0</v>
      </c>
      <c r="K19" s="332"/>
      <c r="L19" s="328"/>
      <c r="M19" s="329"/>
    </row>
    <row r="20" spans="1:13" s="324" customFormat="1" ht="37.5" customHeight="1">
      <c r="A20" s="330">
        <v>7</v>
      </c>
      <c r="B20" s="324" t="s">
        <v>532</v>
      </c>
      <c r="C20" s="222">
        <v>841353</v>
      </c>
      <c r="D20" s="324">
        <v>165988</v>
      </c>
      <c r="E20" s="512"/>
      <c r="F20" s="354">
        <v>7</v>
      </c>
      <c r="G20" s="333" t="s">
        <v>538</v>
      </c>
      <c r="H20" s="333" t="s">
        <v>454</v>
      </c>
      <c r="I20" s="222">
        <v>841354</v>
      </c>
      <c r="J20" s="331">
        <v>0</v>
      </c>
      <c r="K20" s="332"/>
      <c r="L20" s="328"/>
      <c r="M20" s="329"/>
    </row>
    <row r="21" spans="1:13" s="324" customFormat="1" ht="52.5">
      <c r="A21" s="330">
        <v>8</v>
      </c>
      <c r="B21" s="221" t="s">
        <v>533</v>
      </c>
      <c r="C21" s="222">
        <v>841354</v>
      </c>
      <c r="D21" s="331">
        <v>1400</v>
      </c>
      <c r="E21" s="512"/>
      <c r="F21" s="354">
        <v>8</v>
      </c>
      <c r="G21" s="333" t="s">
        <v>539</v>
      </c>
      <c r="H21" s="333" t="s">
        <v>282</v>
      </c>
      <c r="I21" s="222">
        <v>841354</v>
      </c>
      <c r="J21" s="331">
        <v>0</v>
      </c>
      <c r="K21" s="332"/>
      <c r="L21" s="328"/>
      <c r="M21" s="329"/>
    </row>
    <row r="22" spans="1:13" s="324" customFormat="1" ht="52.5">
      <c r="A22" s="330">
        <v>9</v>
      </c>
      <c r="B22" s="221" t="s">
        <v>549</v>
      </c>
      <c r="C22" s="222">
        <v>841354</v>
      </c>
      <c r="D22" s="331">
        <v>0</v>
      </c>
      <c r="E22" s="512"/>
      <c r="F22" s="354">
        <v>9</v>
      </c>
      <c r="G22" s="333" t="s">
        <v>550</v>
      </c>
      <c r="H22" s="333" t="s">
        <v>282</v>
      </c>
      <c r="I22" s="222">
        <v>841353</v>
      </c>
      <c r="J22" s="331">
        <v>166917</v>
      </c>
      <c r="K22" s="332"/>
      <c r="L22" s="328"/>
      <c r="M22" s="329"/>
    </row>
    <row r="23" spans="1:13" s="324" customFormat="1" ht="52.5">
      <c r="A23" s="330">
        <v>10</v>
      </c>
      <c r="B23" s="221" t="s">
        <v>548</v>
      </c>
      <c r="C23" s="222">
        <v>841354</v>
      </c>
      <c r="D23" s="331">
        <v>40681</v>
      </c>
      <c r="E23" s="512"/>
      <c r="F23" s="354">
        <v>10</v>
      </c>
      <c r="G23" s="333" t="s">
        <v>540</v>
      </c>
      <c r="H23" s="333" t="s">
        <v>282</v>
      </c>
      <c r="I23" s="222">
        <v>841354</v>
      </c>
      <c r="J23" s="331">
        <v>0</v>
      </c>
      <c r="K23" s="332"/>
      <c r="L23" s="328"/>
      <c r="M23" s="329"/>
    </row>
    <row r="24" spans="1:13" s="324" customFormat="1" ht="37.5" customHeight="1">
      <c r="A24" s="330">
        <v>11</v>
      </c>
      <c r="B24" s="221" t="s">
        <v>534</v>
      </c>
      <c r="C24" s="222">
        <v>841354</v>
      </c>
      <c r="D24" s="331">
        <v>7217</v>
      </c>
      <c r="E24" s="512"/>
      <c r="F24" s="354">
        <v>11</v>
      </c>
      <c r="G24" s="333" t="s">
        <v>541</v>
      </c>
      <c r="H24" s="333" t="s">
        <v>282</v>
      </c>
      <c r="I24" s="222">
        <v>841354</v>
      </c>
      <c r="J24" s="331">
        <v>7913</v>
      </c>
      <c r="K24" s="332"/>
      <c r="L24" s="328"/>
      <c r="M24" s="329"/>
    </row>
    <row r="25" spans="1:13" s="324" customFormat="1" ht="37.5" customHeight="1">
      <c r="A25" s="330"/>
      <c r="B25" s="221"/>
      <c r="C25" s="222"/>
      <c r="D25" s="331"/>
      <c r="E25" s="512"/>
      <c r="F25" s="354">
        <v>12</v>
      </c>
      <c r="G25" s="333" t="s">
        <v>542</v>
      </c>
      <c r="H25" s="333" t="s">
        <v>282</v>
      </c>
      <c r="I25" s="222">
        <v>841354</v>
      </c>
      <c r="J25" s="331">
        <v>0</v>
      </c>
      <c r="K25" s="332"/>
      <c r="L25" s="328"/>
      <c r="M25" s="329"/>
    </row>
    <row r="26" spans="1:13" s="324" customFormat="1" ht="37.5" customHeight="1">
      <c r="A26" s="330"/>
      <c r="B26" s="221"/>
      <c r="C26" s="222"/>
      <c r="D26" s="331"/>
      <c r="E26" s="512"/>
      <c r="F26" s="354">
        <v>13</v>
      </c>
      <c r="G26" s="333" t="s">
        <v>543</v>
      </c>
      <c r="H26" s="333" t="s">
        <v>254</v>
      </c>
      <c r="I26" s="222">
        <v>841354</v>
      </c>
      <c r="J26" s="331">
        <v>0</v>
      </c>
      <c r="K26" s="332"/>
      <c r="L26" s="328"/>
      <c r="M26" s="329"/>
    </row>
    <row r="27" spans="1:13" s="324" customFormat="1" ht="52.5">
      <c r="A27" s="330"/>
      <c r="B27" s="221"/>
      <c r="C27" s="222"/>
      <c r="D27" s="331"/>
      <c r="E27" s="512"/>
      <c r="F27" s="354">
        <v>14</v>
      </c>
      <c r="G27" s="333" t="s">
        <v>551</v>
      </c>
      <c r="H27" s="333" t="s">
        <v>254</v>
      </c>
      <c r="I27" s="222">
        <v>841354</v>
      </c>
      <c r="J27" s="331">
        <v>0</v>
      </c>
      <c r="K27" s="332"/>
      <c r="L27" s="328"/>
      <c r="M27" s="329"/>
    </row>
    <row r="28" spans="1:13" s="324" customFormat="1" ht="37.5" customHeight="1">
      <c r="A28" s="330"/>
      <c r="B28" s="221"/>
      <c r="C28" s="222"/>
      <c r="D28" s="331"/>
      <c r="E28" s="512"/>
      <c r="F28" s="354">
        <v>15</v>
      </c>
      <c r="G28" s="333" t="s">
        <v>544</v>
      </c>
      <c r="H28" s="333" t="s">
        <v>282</v>
      </c>
      <c r="I28" s="222">
        <v>841354</v>
      </c>
      <c r="J28" s="331">
        <v>16637</v>
      </c>
      <c r="K28" s="332"/>
      <c r="L28" s="328"/>
      <c r="M28" s="329"/>
    </row>
    <row r="29" spans="1:13" s="324" customFormat="1" ht="52.5">
      <c r="A29" s="330"/>
      <c r="B29" s="221"/>
      <c r="C29" s="222"/>
      <c r="D29" s="331"/>
      <c r="E29" s="512"/>
      <c r="F29" s="354">
        <v>16</v>
      </c>
      <c r="G29" s="333" t="s">
        <v>545</v>
      </c>
      <c r="H29" s="333" t="s">
        <v>282</v>
      </c>
      <c r="I29" s="222">
        <v>841354</v>
      </c>
      <c r="J29" s="331">
        <v>0</v>
      </c>
      <c r="K29" s="332"/>
      <c r="L29" s="328"/>
      <c r="M29" s="329"/>
    </row>
    <row r="30" spans="1:13" s="324" customFormat="1" ht="37.5" customHeight="1">
      <c r="A30" s="330"/>
      <c r="B30" s="221"/>
      <c r="C30" s="222"/>
      <c r="D30" s="331"/>
      <c r="E30" s="512"/>
      <c r="F30" s="354">
        <v>17</v>
      </c>
      <c r="G30" s="333" t="s">
        <v>546</v>
      </c>
      <c r="H30" s="333" t="s">
        <v>282</v>
      </c>
      <c r="I30" s="222">
        <v>841354</v>
      </c>
      <c r="J30" s="331">
        <v>0</v>
      </c>
      <c r="K30" s="332"/>
      <c r="L30" s="328"/>
      <c r="M30" s="329"/>
    </row>
    <row r="31" spans="1:13" s="324" customFormat="1" ht="37.5" customHeight="1">
      <c r="A31" s="330"/>
      <c r="B31" s="221"/>
      <c r="C31" s="222"/>
      <c r="D31" s="331"/>
      <c r="E31" s="512"/>
      <c r="F31" s="354">
        <v>18</v>
      </c>
      <c r="G31" s="333" t="s">
        <v>547</v>
      </c>
      <c r="H31" s="333" t="s">
        <v>282</v>
      </c>
      <c r="I31" s="222">
        <v>841354</v>
      </c>
      <c r="J31" s="331">
        <v>0</v>
      </c>
      <c r="K31" s="332"/>
      <c r="L31" s="328"/>
      <c r="M31" s="329"/>
    </row>
    <row r="32" spans="1:13" s="324" customFormat="1" ht="37.5" customHeight="1">
      <c r="A32" s="330"/>
      <c r="B32" s="221"/>
      <c r="C32" s="222"/>
      <c r="D32" s="331"/>
      <c r="E32" s="512"/>
      <c r="F32" s="354">
        <v>19</v>
      </c>
      <c r="G32" s="221" t="s">
        <v>548</v>
      </c>
      <c r="H32" s="333" t="s">
        <v>282</v>
      </c>
      <c r="I32" s="222">
        <v>841354</v>
      </c>
      <c r="J32" s="331">
        <v>40681</v>
      </c>
      <c r="K32" s="332"/>
      <c r="L32" s="328"/>
      <c r="M32" s="329"/>
    </row>
    <row r="33" spans="2:13" s="324" customFormat="1" ht="37.5" customHeight="1">
      <c r="B33" s="221"/>
      <c r="C33" s="222"/>
      <c r="D33" s="331"/>
      <c r="E33" s="512"/>
      <c r="F33" s="354">
        <v>20</v>
      </c>
      <c r="G33" s="221" t="s">
        <v>549</v>
      </c>
      <c r="H33" s="333" t="s">
        <v>282</v>
      </c>
      <c r="I33" s="222">
        <v>841354</v>
      </c>
      <c r="J33" s="324">
        <v>0</v>
      </c>
      <c r="K33" s="332"/>
      <c r="L33" s="328"/>
      <c r="M33" s="329"/>
    </row>
    <row r="34" spans="1:13" s="324" customFormat="1" ht="37.5" customHeight="1">
      <c r="A34" s="500" t="s">
        <v>92</v>
      </c>
      <c r="B34" s="501"/>
      <c r="C34" s="321"/>
      <c r="D34" s="328">
        <f>SUM(D14:D24)</f>
        <v>249003</v>
      </c>
      <c r="E34" s="512"/>
      <c r="F34" s="500" t="s">
        <v>93</v>
      </c>
      <c r="G34" s="501"/>
      <c r="H34" s="321"/>
      <c r="I34" s="334"/>
      <c r="J34" s="335">
        <f>SUM(J14:J33)</f>
        <v>249003</v>
      </c>
      <c r="K34" s="336" t="e">
        <f>#REF!+#REF!+#REF!+#REF!+#REF!+#REF!+#REF!</f>
        <v>#REF!</v>
      </c>
      <c r="L34" s="335" t="e">
        <f>#REF!+#REF!+#REF!+#REF!+#REF!</f>
        <v>#REF!</v>
      </c>
      <c r="M34" s="329" t="e">
        <f>L34/K34*100</f>
        <v>#REF!</v>
      </c>
    </row>
    <row r="35" spans="1:13" s="324" customFormat="1" ht="37.5" customHeight="1">
      <c r="A35" s="500" t="s">
        <v>94</v>
      </c>
      <c r="B35" s="501"/>
      <c r="C35" s="321"/>
      <c r="D35" s="328">
        <v>0</v>
      </c>
      <c r="E35" s="512"/>
      <c r="F35" s="520" t="s">
        <v>318</v>
      </c>
      <c r="G35" s="521"/>
      <c r="H35" s="338"/>
      <c r="I35" s="321"/>
      <c r="J35" s="339">
        <v>0</v>
      </c>
      <c r="K35" s="340"/>
      <c r="L35" s="341"/>
      <c r="M35" s="329"/>
    </row>
    <row r="36" spans="3:13" s="324" customFormat="1" ht="26.25">
      <c r="C36" s="323"/>
      <c r="D36" s="342"/>
      <c r="E36" s="512"/>
      <c r="F36" s="343"/>
      <c r="H36" s="344"/>
      <c r="I36" s="323"/>
      <c r="J36" s="342"/>
      <c r="K36" s="342"/>
      <c r="L36" s="345"/>
      <c r="M36" s="342"/>
    </row>
    <row r="37" spans="3:13" s="324" customFormat="1" ht="26.25">
      <c r="C37" s="323"/>
      <c r="D37" s="342"/>
      <c r="E37" s="512"/>
      <c r="F37" s="343"/>
      <c r="H37" s="344"/>
      <c r="I37" s="323"/>
      <c r="J37" s="342"/>
      <c r="K37" s="342"/>
      <c r="L37" s="345"/>
      <c r="M37" s="342"/>
    </row>
    <row r="38" spans="3:13" s="324" customFormat="1" ht="26.25">
      <c r="C38" s="322"/>
      <c r="D38" s="342"/>
      <c r="E38" s="512"/>
      <c r="F38" s="343"/>
      <c r="H38" s="344"/>
      <c r="I38" s="337"/>
      <c r="J38" s="342"/>
      <c r="K38" s="342"/>
      <c r="L38" s="345"/>
      <c r="M38" s="342"/>
    </row>
    <row r="39" spans="3:13" s="324" customFormat="1" ht="26.25">
      <c r="C39" s="325"/>
      <c r="D39" s="342"/>
      <c r="E39" s="512"/>
      <c r="F39" s="343"/>
      <c r="I39" s="325"/>
      <c r="J39" s="342"/>
      <c r="K39" s="342"/>
      <c r="L39" s="345"/>
      <c r="M39" s="342"/>
    </row>
    <row r="40" spans="3:13" s="324" customFormat="1" ht="26.25">
      <c r="C40" s="325"/>
      <c r="D40" s="342"/>
      <c r="E40" s="512"/>
      <c r="F40" s="343"/>
      <c r="I40" s="325"/>
      <c r="J40" s="342"/>
      <c r="K40" s="342"/>
      <c r="L40" s="345"/>
      <c r="M40" s="342"/>
    </row>
    <row r="41" spans="3:13" s="324" customFormat="1" ht="26.25">
      <c r="C41" s="325"/>
      <c r="D41" s="342"/>
      <c r="E41" s="512"/>
      <c r="F41" s="343"/>
      <c r="I41" s="325"/>
      <c r="J41" s="342"/>
      <c r="K41" s="342"/>
      <c r="L41" s="345"/>
      <c r="M41" s="342"/>
    </row>
    <row r="42" spans="3:13" s="324" customFormat="1" ht="26.25">
      <c r="C42" s="325"/>
      <c r="D42" s="342"/>
      <c r="E42" s="512"/>
      <c r="F42" s="343"/>
      <c r="I42" s="325"/>
      <c r="J42" s="342"/>
      <c r="K42" s="342"/>
      <c r="L42" s="345"/>
      <c r="M42" s="342"/>
    </row>
    <row r="43" spans="3:13" s="324" customFormat="1" ht="26.25">
      <c r="C43" s="325"/>
      <c r="D43" s="342"/>
      <c r="E43" s="512"/>
      <c r="F43" s="343"/>
      <c r="G43" s="342"/>
      <c r="H43" s="342"/>
      <c r="I43" s="325"/>
      <c r="J43" s="342"/>
      <c r="K43" s="342"/>
      <c r="L43" s="345"/>
      <c r="M43" s="342"/>
    </row>
    <row r="44" spans="3:13" s="324" customFormat="1" ht="26.25">
      <c r="C44" s="325"/>
      <c r="D44" s="342"/>
      <c r="E44" s="512"/>
      <c r="F44" s="343"/>
      <c r="I44" s="325"/>
      <c r="J44" s="342"/>
      <c r="K44" s="342"/>
      <c r="L44" s="345"/>
      <c r="M44" s="342"/>
    </row>
    <row r="45" spans="3:13" s="324" customFormat="1" ht="26.25">
      <c r="C45" s="325"/>
      <c r="D45" s="342"/>
      <c r="E45" s="512"/>
      <c r="F45" s="343"/>
      <c r="I45" s="325"/>
      <c r="J45" s="342"/>
      <c r="K45" s="342"/>
      <c r="L45" s="345"/>
      <c r="M45" s="342"/>
    </row>
    <row r="46" spans="3:13" s="324" customFormat="1" ht="26.25">
      <c r="C46" s="325"/>
      <c r="D46" s="342"/>
      <c r="E46" s="513"/>
      <c r="F46" s="343"/>
      <c r="I46" s="346"/>
      <c r="J46" s="342"/>
      <c r="K46" s="342"/>
      <c r="L46" s="345"/>
      <c r="M46" s="342"/>
    </row>
    <row r="47" spans="3:13" s="324" customFormat="1" ht="26.25">
      <c r="C47" s="325"/>
      <c r="D47" s="342"/>
      <c r="E47" s="347"/>
      <c r="F47" s="343"/>
      <c r="I47" s="325"/>
      <c r="J47" s="342"/>
      <c r="K47" s="342"/>
      <c r="L47" s="345"/>
      <c r="M47" s="342"/>
    </row>
    <row r="48" spans="3:13" s="324" customFormat="1" ht="26.25">
      <c r="C48" s="325"/>
      <c r="D48" s="342"/>
      <c r="E48" s="347"/>
      <c r="F48" s="343"/>
      <c r="I48" s="325"/>
      <c r="J48" s="342"/>
      <c r="K48" s="342"/>
      <c r="L48" s="345"/>
      <c r="M48" s="342"/>
    </row>
    <row r="49" spans="3:13" s="324" customFormat="1" ht="26.25">
      <c r="C49" s="325"/>
      <c r="D49" s="342"/>
      <c r="E49" s="347"/>
      <c r="F49" s="343"/>
      <c r="I49" s="325"/>
      <c r="J49" s="342"/>
      <c r="K49" s="342"/>
      <c r="L49" s="345"/>
      <c r="M49" s="342"/>
    </row>
    <row r="50" spans="3:13" s="324" customFormat="1" ht="26.25">
      <c r="C50" s="325"/>
      <c r="D50" s="342"/>
      <c r="E50" s="347"/>
      <c r="F50" s="343"/>
      <c r="I50" s="325"/>
      <c r="J50" s="342"/>
      <c r="K50" s="342"/>
      <c r="L50" s="345"/>
      <c r="M50" s="342"/>
    </row>
    <row r="51" spans="3:13" s="324" customFormat="1" ht="26.25">
      <c r="C51" s="325"/>
      <c r="D51" s="342"/>
      <c r="E51" s="347"/>
      <c r="F51" s="343"/>
      <c r="I51" s="325"/>
      <c r="J51" s="342"/>
      <c r="K51" s="342"/>
      <c r="L51" s="345"/>
      <c r="M51" s="342"/>
    </row>
    <row r="52" spans="3:13" s="324" customFormat="1" ht="26.25">
      <c r="C52" s="325"/>
      <c r="D52" s="342"/>
      <c r="E52" s="347"/>
      <c r="F52" s="343"/>
      <c r="I52" s="325"/>
      <c r="J52" s="342"/>
      <c r="K52" s="342"/>
      <c r="L52" s="345"/>
      <c r="M52" s="342"/>
    </row>
    <row r="53" spans="3:13" s="324" customFormat="1" ht="26.25">
      <c r="C53" s="325"/>
      <c r="D53" s="342"/>
      <c r="E53" s="347"/>
      <c r="F53" s="343"/>
      <c r="I53" s="325"/>
      <c r="J53" s="342"/>
      <c r="K53" s="342"/>
      <c r="L53" s="345"/>
      <c r="M53" s="342"/>
    </row>
    <row r="54" spans="3:13" s="324" customFormat="1" ht="26.25">
      <c r="C54" s="325"/>
      <c r="D54" s="342"/>
      <c r="E54" s="347"/>
      <c r="F54" s="343"/>
      <c r="I54" s="325"/>
      <c r="J54" s="342"/>
      <c r="K54" s="342"/>
      <c r="L54" s="345"/>
      <c r="M54" s="342"/>
    </row>
  </sheetData>
  <sheetProtection/>
  <mergeCells count="27">
    <mergeCell ref="A1:M2"/>
    <mergeCell ref="A3:M4"/>
    <mergeCell ref="A5:M5"/>
    <mergeCell ref="A6:M6"/>
    <mergeCell ref="A7:B10"/>
    <mergeCell ref="D11:D13"/>
    <mergeCell ref="D7:D10"/>
    <mergeCell ref="A11:A13"/>
    <mergeCell ref="B11:B13"/>
    <mergeCell ref="M7:M10"/>
    <mergeCell ref="I7:I10"/>
    <mergeCell ref="K7:K10"/>
    <mergeCell ref="L7:L10"/>
    <mergeCell ref="F35:G35"/>
    <mergeCell ref="F7:G10"/>
    <mergeCell ref="I11:I13"/>
    <mergeCell ref="J11:J13"/>
    <mergeCell ref="A35:B35"/>
    <mergeCell ref="F34:G34"/>
    <mergeCell ref="J7:J10"/>
    <mergeCell ref="F11:F13"/>
    <mergeCell ref="G11:G13"/>
    <mergeCell ref="H7:H13"/>
    <mergeCell ref="E7:E46"/>
    <mergeCell ref="A34:B34"/>
    <mergeCell ref="C7:C10"/>
    <mergeCell ref="C11:C1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3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view="pageBreakPreview" zoomScale="62" zoomScaleSheetLayoutView="62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" sqref="A3:P3"/>
    </sheetView>
  </sheetViews>
  <sheetFormatPr defaultColWidth="9.00390625" defaultRowHeight="12.75"/>
  <cols>
    <col min="1" max="1" width="9.125" style="364" customWidth="1"/>
    <col min="2" max="2" width="33.25390625" style="71" bestFit="1" customWidth="1"/>
    <col min="3" max="3" width="26.75390625" style="71" customWidth="1"/>
    <col min="4" max="4" width="11.75390625" style="71" customWidth="1"/>
    <col min="5" max="5" width="10.625" style="71" customWidth="1"/>
    <col min="6" max="6" width="13.875" style="71" customWidth="1"/>
    <col min="7" max="7" width="10.25390625" style="71" bestFit="1" customWidth="1"/>
    <col min="8" max="8" width="9.875" style="71" bestFit="1" customWidth="1"/>
    <col min="9" max="9" width="10.625" style="71" customWidth="1"/>
    <col min="10" max="10" width="9.875" style="71" bestFit="1" customWidth="1"/>
    <col min="11" max="11" width="14.375" style="71" bestFit="1" customWidth="1"/>
    <col min="12" max="12" width="16.25390625" style="71" bestFit="1" customWidth="1"/>
    <col min="13" max="13" width="10.75390625" style="71" customWidth="1"/>
    <col min="14" max="14" width="14.625" style="71" bestFit="1" customWidth="1"/>
    <col min="15" max="15" width="14.125" style="71" bestFit="1" customWidth="1"/>
    <col min="16" max="16" width="12.25390625" style="71" bestFit="1" customWidth="1"/>
    <col min="17" max="16384" width="9.125" style="71" customWidth="1"/>
  </cols>
  <sheetData>
    <row r="1" spans="1:16" s="355" customFormat="1" ht="88.5" customHeight="1">
      <c r="A1" s="537" t="s">
        <v>557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</row>
    <row r="2" spans="1:16" s="355" customFormat="1" ht="20.25">
      <c r="A2" s="538" t="s">
        <v>593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</row>
    <row r="3" spans="1:16" s="355" customFormat="1" ht="20.25">
      <c r="A3" s="539" t="s">
        <v>97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39"/>
      <c r="P3" s="539"/>
    </row>
    <row r="4" spans="1:16" s="355" customFormat="1" ht="44.25" customHeight="1">
      <c r="A4" s="473" t="s">
        <v>283</v>
      </c>
      <c r="B4" s="353" t="s">
        <v>281</v>
      </c>
      <c r="C4" s="353" t="s">
        <v>251</v>
      </c>
      <c r="D4" s="353" t="s">
        <v>250</v>
      </c>
      <c r="E4" s="353" t="s">
        <v>252</v>
      </c>
      <c r="F4" s="353" t="s">
        <v>253</v>
      </c>
      <c r="G4" s="353" t="s">
        <v>254</v>
      </c>
      <c r="H4" s="353" t="s">
        <v>255</v>
      </c>
      <c r="I4" s="353" t="s">
        <v>256</v>
      </c>
      <c r="J4" s="353" t="s">
        <v>257</v>
      </c>
      <c r="K4" s="353" t="s">
        <v>258</v>
      </c>
      <c r="L4" s="353" t="s">
        <v>259</v>
      </c>
      <c r="M4" s="353" t="s">
        <v>286</v>
      </c>
      <c r="N4" s="353" t="s">
        <v>287</v>
      </c>
      <c r="O4" s="353" t="s">
        <v>289</v>
      </c>
      <c r="P4" s="353" t="s">
        <v>290</v>
      </c>
    </row>
    <row r="5" spans="1:16" s="355" customFormat="1" ht="44.25" customHeight="1">
      <c r="A5" s="473"/>
      <c r="B5" s="353" t="s">
        <v>179</v>
      </c>
      <c r="C5" s="353" t="s">
        <v>292</v>
      </c>
      <c r="D5" s="353" t="s">
        <v>192</v>
      </c>
      <c r="E5" s="353" t="s">
        <v>193</v>
      </c>
      <c r="F5" s="353" t="s">
        <v>194</v>
      </c>
      <c r="G5" s="353" t="s">
        <v>195</v>
      </c>
      <c r="H5" s="353" t="s">
        <v>196</v>
      </c>
      <c r="I5" s="353" t="s">
        <v>197</v>
      </c>
      <c r="J5" s="353" t="s">
        <v>198</v>
      </c>
      <c r="K5" s="353" t="s">
        <v>199</v>
      </c>
      <c r="L5" s="353" t="s">
        <v>200</v>
      </c>
      <c r="M5" s="353" t="s">
        <v>201</v>
      </c>
      <c r="N5" s="353" t="s">
        <v>202</v>
      </c>
      <c r="O5" s="353" t="s">
        <v>203</v>
      </c>
      <c r="P5" s="353" t="s">
        <v>204</v>
      </c>
    </row>
    <row r="6" spans="1:16" ht="44.25" customHeight="1">
      <c r="A6" s="356">
        <v>1</v>
      </c>
      <c r="B6" s="473" t="s">
        <v>159</v>
      </c>
      <c r="C6" s="356" t="s">
        <v>205</v>
      </c>
      <c r="D6" s="357">
        <v>40</v>
      </c>
      <c r="E6" s="357">
        <v>38</v>
      </c>
      <c r="F6" s="357">
        <v>37</v>
      </c>
      <c r="G6" s="357">
        <v>43</v>
      </c>
      <c r="H6" s="357">
        <v>56</v>
      </c>
      <c r="I6" s="357">
        <v>36</v>
      </c>
      <c r="J6" s="357">
        <v>39</v>
      </c>
      <c r="K6" s="357">
        <v>40</v>
      </c>
      <c r="L6" s="357">
        <v>51</v>
      </c>
      <c r="M6" s="357">
        <v>52</v>
      </c>
      <c r="N6" s="357">
        <v>37</v>
      </c>
      <c r="O6" s="357">
        <v>20</v>
      </c>
      <c r="P6" s="358">
        <f aca="true" t="shared" si="0" ref="P6:P13">SUM(D6:O6)</f>
        <v>489</v>
      </c>
    </row>
    <row r="7" spans="1:16" ht="44.25" customHeight="1">
      <c r="A7" s="356">
        <v>2</v>
      </c>
      <c r="B7" s="473"/>
      <c r="C7" s="356" t="s">
        <v>206</v>
      </c>
      <c r="D7" s="357">
        <v>7669</v>
      </c>
      <c r="E7" s="357">
        <v>7669</v>
      </c>
      <c r="F7" s="357">
        <v>7669</v>
      </c>
      <c r="G7" s="357">
        <v>7120</v>
      </c>
      <c r="H7" s="357">
        <v>7300</v>
      </c>
      <c r="I7" s="357">
        <v>7502</v>
      </c>
      <c r="J7" s="357">
        <v>7680</v>
      </c>
      <c r="K7" s="357">
        <v>7910</v>
      </c>
      <c r="L7" s="357">
        <v>7552</v>
      </c>
      <c r="M7" s="357">
        <v>7710</v>
      </c>
      <c r="N7" s="357">
        <v>8128</v>
      </c>
      <c r="O7" s="357">
        <v>8128</v>
      </c>
      <c r="P7" s="358">
        <f t="shared" si="0"/>
        <v>92037</v>
      </c>
    </row>
    <row r="8" spans="1:17" ht="44.25" customHeight="1">
      <c r="A8" s="356">
        <v>3</v>
      </c>
      <c r="B8" s="473" t="s">
        <v>555</v>
      </c>
      <c r="C8" s="356" t="s">
        <v>205</v>
      </c>
      <c r="D8" s="357">
        <v>1320</v>
      </c>
      <c r="E8" s="357">
        <v>1320</v>
      </c>
      <c r="F8" s="357">
        <v>1320</v>
      </c>
      <c r="G8" s="357">
        <v>1320</v>
      </c>
      <c r="H8" s="357">
        <v>1320</v>
      </c>
      <c r="I8" s="357">
        <v>1320</v>
      </c>
      <c r="J8" s="357">
        <v>1320</v>
      </c>
      <c r="K8" s="357">
        <v>1320</v>
      </c>
      <c r="L8" s="357">
        <v>1320</v>
      </c>
      <c r="M8" s="357">
        <v>1320</v>
      </c>
      <c r="N8" s="357">
        <v>1320</v>
      </c>
      <c r="O8" s="357">
        <v>1320</v>
      </c>
      <c r="P8" s="358">
        <f t="shared" si="0"/>
        <v>15840</v>
      </c>
      <c r="Q8" s="359"/>
    </row>
    <row r="9" spans="1:16" ht="44.25" customHeight="1">
      <c r="A9" s="356">
        <v>4</v>
      </c>
      <c r="B9" s="473"/>
      <c r="C9" s="356" t="s">
        <v>206</v>
      </c>
      <c r="D9" s="357">
        <v>4010</v>
      </c>
      <c r="E9" s="357">
        <v>4020</v>
      </c>
      <c r="F9" s="357">
        <v>4050</v>
      </c>
      <c r="G9" s="357">
        <v>4010</v>
      </c>
      <c r="H9" s="357">
        <v>4020</v>
      </c>
      <c r="I9" s="357">
        <v>4072</v>
      </c>
      <c r="J9" s="357">
        <v>4020</v>
      </c>
      <c r="K9" s="357">
        <v>4050</v>
      </c>
      <c r="L9" s="357">
        <v>4060</v>
      </c>
      <c r="M9" s="357">
        <v>4030</v>
      </c>
      <c r="N9" s="357">
        <v>4020</v>
      </c>
      <c r="O9" s="357">
        <v>4000</v>
      </c>
      <c r="P9" s="358">
        <f t="shared" si="0"/>
        <v>48362</v>
      </c>
    </row>
    <row r="10" spans="1:17" ht="44.25" customHeight="1">
      <c r="A10" s="356">
        <v>3</v>
      </c>
      <c r="B10" s="473" t="s">
        <v>556</v>
      </c>
      <c r="C10" s="356" t="s">
        <v>205</v>
      </c>
      <c r="D10" s="357">
        <v>153</v>
      </c>
      <c r="E10" s="357">
        <v>153</v>
      </c>
      <c r="F10" s="357">
        <v>154</v>
      </c>
      <c r="G10" s="357">
        <v>153</v>
      </c>
      <c r="H10" s="357">
        <v>153</v>
      </c>
      <c r="I10" s="357">
        <v>153</v>
      </c>
      <c r="J10" s="357">
        <v>66</v>
      </c>
      <c r="K10" s="357">
        <v>65</v>
      </c>
      <c r="L10" s="357">
        <v>154</v>
      </c>
      <c r="M10" s="357">
        <v>153</v>
      </c>
      <c r="N10" s="357">
        <v>154</v>
      </c>
      <c r="O10" s="357">
        <v>154</v>
      </c>
      <c r="P10" s="358">
        <f t="shared" si="0"/>
        <v>1665</v>
      </c>
      <c r="Q10" s="359"/>
    </row>
    <row r="11" spans="1:16" ht="44.25" customHeight="1">
      <c r="A11" s="356">
        <v>4</v>
      </c>
      <c r="B11" s="473"/>
      <c r="C11" s="356" t="s">
        <v>206</v>
      </c>
      <c r="D11" s="357">
        <v>2896</v>
      </c>
      <c r="E11" s="357">
        <v>2896</v>
      </c>
      <c r="F11" s="357">
        <v>2896</v>
      </c>
      <c r="G11" s="357">
        <v>2896</v>
      </c>
      <c r="H11" s="357">
        <v>2896</v>
      </c>
      <c r="I11" s="357">
        <v>2896</v>
      </c>
      <c r="J11" s="357">
        <v>2896</v>
      </c>
      <c r="K11" s="357">
        <v>2896</v>
      </c>
      <c r="L11" s="357">
        <v>2896</v>
      </c>
      <c r="M11" s="357">
        <v>2896</v>
      </c>
      <c r="N11" s="357">
        <v>2896</v>
      </c>
      <c r="O11" s="357">
        <v>2896</v>
      </c>
      <c r="P11" s="358">
        <f t="shared" si="0"/>
        <v>34752</v>
      </c>
    </row>
    <row r="12" spans="1:17" ht="44.25" customHeight="1">
      <c r="A12" s="356">
        <v>3</v>
      </c>
      <c r="B12" s="473" t="s">
        <v>558</v>
      </c>
      <c r="C12" s="356" t="s">
        <v>205</v>
      </c>
      <c r="D12" s="357">
        <v>19400</v>
      </c>
      <c r="E12" s="357">
        <v>19600</v>
      </c>
      <c r="F12" s="357">
        <v>44000</v>
      </c>
      <c r="G12" s="357">
        <v>49000</v>
      </c>
      <c r="H12" s="357">
        <v>49000</v>
      </c>
      <c r="I12" s="357">
        <v>49000</v>
      </c>
      <c r="J12" s="357">
        <v>61096</v>
      </c>
      <c r="K12" s="357">
        <v>51000</v>
      </c>
      <c r="L12" s="357">
        <v>51000</v>
      </c>
      <c r="M12" s="357">
        <v>49000</v>
      </c>
      <c r="N12" s="357">
        <v>19400</v>
      </c>
      <c r="O12" s="357">
        <v>19400</v>
      </c>
      <c r="P12" s="358">
        <f t="shared" si="0"/>
        <v>480896</v>
      </c>
      <c r="Q12" s="359"/>
    </row>
    <row r="13" spans="1:16" ht="44.25" customHeight="1" thickBot="1">
      <c r="A13" s="356">
        <v>4</v>
      </c>
      <c r="B13" s="473"/>
      <c r="C13" s="356" t="s">
        <v>206</v>
      </c>
      <c r="D13" s="357">
        <v>16500</v>
      </c>
      <c r="E13" s="357">
        <v>16000</v>
      </c>
      <c r="F13" s="357">
        <v>40000</v>
      </c>
      <c r="G13" s="357">
        <v>42000</v>
      </c>
      <c r="H13" s="357">
        <v>42000</v>
      </c>
      <c r="I13" s="357">
        <v>40539</v>
      </c>
      <c r="J13" s="357">
        <v>26600</v>
      </c>
      <c r="K13" s="357">
        <v>25300</v>
      </c>
      <c r="L13" s="357">
        <v>25700</v>
      </c>
      <c r="M13" s="357">
        <v>15700</v>
      </c>
      <c r="N13" s="357">
        <v>16700</v>
      </c>
      <c r="O13" s="357">
        <v>16700</v>
      </c>
      <c r="P13" s="358">
        <f t="shared" si="0"/>
        <v>323739</v>
      </c>
    </row>
    <row r="14" spans="1:16" s="361" customFormat="1" ht="44.25" customHeight="1">
      <c r="A14" s="239">
        <v>5</v>
      </c>
      <c r="B14" s="473" t="s">
        <v>207</v>
      </c>
      <c r="C14" s="239" t="s">
        <v>205</v>
      </c>
      <c r="D14" s="360">
        <f>D8+D10+D12+D6</f>
        <v>20913</v>
      </c>
      <c r="E14" s="360">
        <f aca="true" t="shared" si="1" ref="E14:O14">E8+E10+E12+E6</f>
        <v>21111</v>
      </c>
      <c r="F14" s="360">
        <f t="shared" si="1"/>
        <v>45511</v>
      </c>
      <c r="G14" s="360">
        <f t="shared" si="1"/>
        <v>50516</v>
      </c>
      <c r="H14" s="360">
        <f t="shared" si="1"/>
        <v>50529</v>
      </c>
      <c r="I14" s="360">
        <f t="shared" si="1"/>
        <v>50509</v>
      </c>
      <c r="J14" s="360">
        <f t="shared" si="1"/>
        <v>62521</v>
      </c>
      <c r="K14" s="360">
        <f t="shared" si="1"/>
        <v>52425</v>
      </c>
      <c r="L14" s="360">
        <f t="shared" si="1"/>
        <v>52525</v>
      </c>
      <c r="M14" s="360">
        <f t="shared" si="1"/>
        <v>50525</v>
      </c>
      <c r="N14" s="360">
        <f t="shared" si="1"/>
        <v>20911</v>
      </c>
      <c r="O14" s="360">
        <f t="shared" si="1"/>
        <v>20894</v>
      </c>
      <c r="P14" s="358">
        <f>SUM(P6+P8+P12+P10)</f>
        <v>498890</v>
      </c>
    </row>
    <row r="15" spans="1:16" s="362" customFormat="1" ht="44.25" customHeight="1" thickBot="1">
      <c r="A15" s="239">
        <v>6</v>
      </c>
      <c r="B15" s="473"/>
      <c r="C15" s="239" t="s">
        <v>206</v>
      </c>
      <c r="D15" s="360">
        <f>D7+D9+D11+D13</f>
        <v>31075</v>
      </c>
      <c r="E15" s="360">
        <f aca="true" t="shared" si="2" ref="E15:O15">E7+E9+E11+E13</f>
        <v>30585</v>
      </c>
      <c r="F15" s="360">
        <f t="shared" si="2"/>
        <v>54615</v>
      </c>
      <c r="G15" s="360">
        <f t="shared" si="2"/>
        <v>56026</v>
      </c>
      <c r="H15" s="360">
        <f t="shared" si="2"/>
        <v>56216</v>
      </c>
      <c r="I15" s="360">
        <f t="shared" si="2"/>
        <v>55009</v>
      </c>
      <c r="J15" s="360">
        <f t="shared" si="2"/>
        <v>41196</v>
      </c>
      <c r="K15" s="360">
        <f t="shared" si="2"/>
        <v>40156</v>
      </c>
      <c r="L15" s="360">
        <f t="shared" si="2"/>
        <v>40208</v>
      </c>
      <c r="M15" s="360">
        <f t="shared" si="2"/>
        <v>30336</v>
      </c>
      <c r="N15" s="360">
        <f t="shared" si="2"/>
        <v>31744</v>
      </c>
      <c r="O15" s="360">
        <f t="shared" si="2"/>
        <v>31724</v>
      </c>
      <c r="P15" s="358">
        <f>SUM(P7+P9+P13+P11)</f>
        <v>498890</v>
      </c>
    </row>
    <row r="16" spans="1:16" s="363" customFormat="1" ht="44.25" customHeight="1">
      <c r="A16" s="239">
        <v>7</v>
      </c>
      <c r="B16" s="473"/>
      <c r="C16" s="239" t="s">
        <v>208</v>
      </c>
      <c r="D16" s="360">
        <f>D14-D15</f>
        <v>-10162</v>
      </c>
      <c r="E16" s="360">
        <f aca="true" t="shared" si="3" ref="E16:P16">E14-E15</f>
        <v>-9474</v>
      </c>
      <c r="F16" s="360">
        <f t="shared" si="3"/>
        <v>-9104</v>
      </c>
      <c r="G16" s="360">
        <f t="shared" si="3"/>
        <v>-5510</v>
      </c>
      <c r="H16" s="360">
        <f t="shared" si="3"/>
        <v>-5687</v>
      </c>
      <c r="I16" s="360">
        <f t="shared" si="3"/>
        <v>-4500</v>
      </c>
      <c r="J16" s="360">
        <f t="shared" si="3"/>
        <v>21325</v>
      </c>
      <c r="K16" s="360">
        <f t="shared" si="3"/>
        <v>12269</v>
      </c>
      <c r="L16" s="360">
        <f t="shared" si="3"/>
        <v>12317</v>
      </c>
      <c r="M16" s="360">
        <f t="shared" si="3"/>
        <v>20189</v>
      </c>
      <c r="N16" s="360">
        <f t="shared" si="3"/>
        <v>-10833</v>
      </c>
      <c r="O16" s="360">
        <f t="shared" si="3"/>
        <v>-10830</v>
      </c>
      <c r="P16" s="360">
        <f t="shared" si="3"/>
        <v>0</v>
      </c>
    </row>
    <row r="17" spans="2:16" ht="12.75">
      <c r="B17" s="365"/>
      <c r="C17" s="365"/>
      <c r="D17" s="366"/>
      <c r="E17" s="366"/>
      <c r="F17" s="366"/>
      <c r="G17" s="366"/>
      <c r="H17" s="366"/>
      <c r="I17" s="366"/>
      <c r="J17" s="366"/>
      <c r="K17" s="366"/>
      <c r="L17" s="366"/>
      <c r="M17" s="366"/>
      <c r="N17" s="366"/>
      <c r="O17" s="366"/>
      <c r="P17" s="366"/>
    </row>
    <row r="18" spans="2:16" ht="12.75">
      <c r="B18" s="365"/>
      <c r="C18" s="365"/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365"/>
      <c r="P18" s="365"/>
    </row>
    <row r="19" spans="2:16" ht="12.75">
      <c r="B19" s="365"/>
      <c r="C19" s="365"/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  <c r="O19" s="365"/>
      <c r="P19" s="365"/>
    </row>
    <row r="20" spans="2:16" ht="12.75">
      <c r="B20" s="365"/>
      <c r="C20" s="365"/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6"/>
    </row>
    <row r="21" spans="7:16" ht="12.75">
      <c r="G21" s="359"/>
      <c r="P21" s="359"/>
    </row>
    <row r="22" spans="8:16" ht="12.75">
      <c r="H22" s="359"/>
      <c r="P22" s="359"/>
    </row>
    <row r="25" spans="4:16" ht="12.75"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59"/>
    </row>
    <row r="28" ht="12.75">
      <c r="P28" s="359"/>
    </row>
    <row r="30" spans="7:16" ht="12.75">
      <c r="G30" s="359"/>
      <c r="P30" s="359"/>
    </row>
    <row r="32" ht="12.75">
      <c r="P32" s="359"/>
    </row>
    <row r="33" spans="7:16" ht="12.75">
      <c r="G33" s="359"/>
      <c r="L33" s="359"/>
      <c r="P33" s="359"/>
    </row>
    <row r="34" spans="4:16" ht="12.75">
      <c r="D34" s="359"/>
      <c r="E34" s="359"/>
      <c r="F34" s="359"/>
      <c r="G34" s="359"/>
      <c r="H34" s="359"/>
      <c r="I34" s="359"/>
      <c r="J34" s="359"/>
      <c r="K34" s="359"/>
      <c r="L34" s="359"/>
      <c r="M34" s="359"/>
      <c r="N34" s="359"/>
      <c r="O34" s="359"/>
      <c r="P34" s="359"/>
    </row>
    <row r="35" spans="4:16" ht="12.75">
      <c r="D35" s="359"/>
      <c r="F35" s="359"/>
      <c r="G35" s="359"/>
      <c r="I35" s="359"/>
      <c r="J35" s="359"/>
      <c r="K35" s="359"/>
      <c r="L35" s="359"/>
      <c r="M35" s="359"/>
      <c r="N35" s="359"/>
      <c r="O35" s="359"/>
      <c r="P35" s="359"/>
    </row>
  </sheetData>
  <sheetProtection/>
  <mergeCells count="9">
    <mergeCell ref="A4:A5"/>
    <mergeCell ref="A1:P1"/>
    <mergeCell ref="A2:P2"/>
    <mergeCell ref="A3:P3"/>
    <mergeCell ref="B14:B16"/>
    <mergeCell ref="B8:B9"/>
    <mergeCell ref="B12:B13"/>
    <mergeCell ref="B6:B7"/>
    <mergeCell ref="B10:B1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zoomScalePageLayoutView="0" workbookViewId="0" topLeftCell="A25">
      <selection activeCell="K7" sqref="K7"/>
    </sheetView>
  </sheetViews>
  <sheetFormatPr defaultColWidth="9.00390625" defaultRowHeight="12.75"/>
  <cols>
    <col min="1" max="1" width="5.875" style="65" customWidth="1"/>
    <col min="2" max="2" width="45.25390625" style="65" bestFit="1" customWidth="1"/>
    <col min="3" max="3" width="24.75390625" style="65" customWidth="1"/>
    <col min="4" max="4" width="15.25390625" style="65" bestFit="1" customWidth="1"/>
    <col min="5" max="5" width="16.125" style="65" bestFit="1" customWidth="1"/>
    <col min="6" max="6" width="9.875" style="65" customWidth="1"/>
    <col min="7" max="7" width="8.875" style="65" customWidth="1"/>
    <col min="8" max="16384" width="9.125" style="65" customWidth="1"/>
  </cols>
  <sheetData>
    <row r="1" spans="1:16" ht="12.75" customHeight="1">
      <c r="A1" s="547" t="s">
        <v>594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</row>
    <row r="2" spans="1:16" ht="12.75" customHeight="1">
      <c r="A2" s="547"/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</row>
    <row r="3" spans="1:16" ht="12.75" customHeight="1">
      <c r="A3" s="547"/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</row>
    <row r="4" spans="1:16" ht="12.75" customHeight="1">
      <c r="A4" s="547"/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</row>
    <row r="6" spans="9:11" ht="18.75">
      <c r="I6" s="66"/>
      <c r="J6" s="67"/>
      <c r="K6" s="121" t="s">
        <v>595</v>
      </c>
    </row>
    <row r="9" spans="1:16" ht="12.75" customHeight="1">
      <c r="A9" s="548" t="s">
        <v>161</v>
      </c>
      <c r="B9" s="549"/>
      <c r="C9" s="549"/>
      <c r="D9" s="549"/>
      <c r="E9" s="549"/>
      <c r="F9" s="549"/>
      <c r="G9" s="549"/>
      <c r="H9" s="549"/>
      <c r="I9" s="549"/>
      <c r="J9" s="549"/>
      <c r="K9" s="549"/>
      <c r="L9" s="549"/>
      <c r="M9" s="549"/>
      <c r="N9" s="549"/>
      <c r="O9" s="549"/>
      <c r="P9" s="550"/>
    </row>
    <row r="10" spans="1:16" ht="12.75" customHeight="1">
      <c r="A10" s="551"/>
      <c r="B10" s="552"/>
      <c r="C10" s="552"/>
      <c r="D10" s="552"/>
      <c r="E10" s="552"/>
      <c r="F10" s="552"/>
      <c r="G10" s="552"/>
      <c r="H10" s="552"/>
      <c r="I10" s="552"/>
      <c r="J10" s="552"/>
      <c r="K10" s="552"/>
      <c r="L10" s="552"/>
      <c r="M10" s="552"/>
      <c r="N10" s="552"/>
      <c r="O10" s="552"/>
      <c r="P10" s="553"/>
    </row>
    <row r="11" spans="1:16" ht="12.75" customHeight="1">
      <c r="A11" s="133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557" t="s">
        <v>224</v>
      </c>
      <c r="P11" s="557"/>
    </row>
    <row r="12" spans="1:16" s="67" customFormat="1" ht="12.75">
      <c r="A12" s="224"/>
      <c r="B12" s="225" t="s">
        <v>249</v>
      </c>
      <c r="C12" s="225" t="s">
        <v>282</v>
      </c>
      <c r="D12" s="225" t="s">
        <v>250</v>
      </c>
      <c r="E12" s="225" t="s">
        <v>252</v>
      </c>
      <c r="F12" s="225" t="s">
        <v>253</v>
      </c>
      <c r="G12" s="225" t="s">
        <v>254</v>
      </c>
      <c r="H12" s="225" t="s">
        <v>255</v>
      </c>
      <c r="I12" s="556" t="s">
        <v>256</v>
      </c>
      <c r="J12" s="556"/>
      <c r="K12" s="225" t="s">
        <v>257</v>
      </c>
      <c r="L12" s="225" t="s">
        <v>258</v>
      </c>
      <c r="M12" s="225" t="s">
        <v>259</v>
      </c>
      <c r="N12" s="225" t="s">
        <v>286</v>
      </c>
      <c r="O12" s="233" t="s">
        <v>287</v>
      </c>
      <c r="P12" s="234" t="s">
        <v>288</v>
      </c>
    </row>
    <row r="13" spans="1:16" s="68" customFormat="1" ht="12.75" customHeight="1">
      <c r="A13" s="541" t="s">
        <v>162</v>
      </c>
      <c r="B13" s="542" t="s">
        <v>163</v>
      </c>
      <c r="C13" s="542" t="s">
        <v>164</v>
      </c>
      <c r="D13" s="541" t="s">
        <v>165</v>
      </c>
      <c r="E13" s="541" t="s">
        <v>166</v>
      </c>
      <c r="F13" s="541" t="s">
        <v>167</v>
      </c>
      <c r="G13" s="544" t="s">
        <v>168</v>
      </c>
      <c r="H13" s="545"/>
      <c r="I13" s="545"/>
      <c r="J13" s="545"/>
      <c r="K13" s="545"/>
      <c r="L13" s="545"/>
      <c r="M13" s="545"/>
      <c r="N13" s="545"/>
      <c r="O13" s="546"/>
      <c r="P13" s="224" t="s">
        <v>169</v>
      </c>
    </row>
    <row r="14" spans="1:16" s="68" customFormat="1" ht="12.75" customHeight="1">
      <c r="A14" s="541"/>
      <c r="B14" s="542"/>
      <c r="C14" s="542"/>
      <c r="D14" s="541"/>
      <c r="E14" s="541"/>
      <c r="F14" s="541"/>
      <c r="G14" s="541" t="s">
        <v>229</v>
      </c>
      <c r="H14" s="541" t="s">
        <v>230</v>
      </c>
      <c r="I14" s="541" t="s">
        <v>231</v>
      </c>
      <c r="J14" s="541" t="s">
        <v>232</v>
      </c>
      <c r="K14" s="541" t="s">
        <v>233</v>
      </c>
      <c r="L14" s="541" t="s">
        <v>234</v>
      </c>
      <c r="M14" s="541" t="s">
        <v>235</v>
      </c>
      <c r="N14" s="541" t="s">
        <v>236</v>
      </c>
      <c r="O14" s="541" t="s">
        <v>237</v>
      </c>
      <c r="P14" s="235"/>
    </row>
    <row r="15" spans="1:16" s="68" customFormat="1" ht="12.75" customHeight="1">
      <c r="A15" s="541"/>
      <c r="B15" s="542"/>
      <c r="C15" s="542"/>
      <c r="D15" s="541"/>
      <c r="E15" s="541"/>
      <c r="F15" s="541"/>
      <c r="G15" s="541"/>
      <c r="H15" s="541"/>
      <c r="I15" s="541"/>
      <c r="J15" s="541"/>
      <c r="K15" s="541"/>
      <c r="L15" s="541"/>
      <c r="M15" s="541"/>
      <c r="N15" s="541"/>
      <c r="O15" s="541"/>
      <c r="P15" s="236"/>
    </row>
    <row r="16" spans="1:16" ht="20.25">
      <c r="A16" s="226" t="s">
        <v>228</v>
      </c>
      <c r="B16" s="202" t="s">
        <v>293</v>
      </c>
      <c r="C16" s="1"/>
      <c r="D16" s="1"/>
      <c r="E16" s="1"/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224">
        <v>0</v>
      </c>
    </row>
    <row r="17" spans="1:16" ht="12.75">
      <c r="A17" s="226"/>
      <c r="B17" s="1"/>
      <c r="C17" s="1"/>
      <c r="D17" s="227"/>
      <c r="E17" s="228"/>
      <c r="F17" s="1"/>
      <c r="G17" s="1"/>
      <c r="H17" s="1"/>
      <c r="I17" s="1"/>
      <c r="J17" s="1"/>
      <c r="K17" s="1"/>
      <c r="L17" s="1"/>
      <c r="M17" s="1"/>
      <c r="N17" s="1"/>
      <c r="O17" s="1"/>
      <c r="P17" s="224"/>
    </row>
    <row r="18" spans="1:16" ht="12.75">
      <c r="A18" s="226"/>
      <c r="B18" s="1"/>
      <c r="C18" s="1"/>
      <c r="D18" s="228"/>
      <c r="E18" s="228"/>
      <c r="F18" s="1"/>
      <c r="G18" s="1"/>
      <c r="H18" s="1"/>
      <c r="I18" s="1"/>
      <c r="J18" s="1"/>
      <c r="K18" s="1"/>
      <c r="L18" s="1"/>
      <c r="M18" s="1"/>
      <c r="N18" s="1"/>
      <c r="O18" s="1"/>
      <c r="P18" s="224"/>
    </row>
    <row r="19" spans="1:16" s="68" customFormat="1" ht="12.75">
      <c r="A19" s="224"/>
      <c r="B19" s="138" t="s">
        <v>169</v>
      </c>
      <c r="C19" s="224"/>
      <c r="D19" s="224"/>
      <c r="E19" s="224"/>
      <c r="F19" s="224">
        <f>SUM(F17:F18)</f>
        <v>0</v>
      </c>
      <c r="G19" s="224">
        <f>SUM(G17:G18)</f>
        <v>0</v>
      </c>
      <c r="H19" s="224">
        <f>SUM(H17:H18)</f>
        <v>0</v>
      </c>
      <c r="I19" s="224">
        <f>SUM(I17:I18)</f>
        <v>0</v>
      </c>
      <c r="J19" s="224">
        <f>SUM(J17:J18)</f>
        <v>0</v>
      </c>
      <c r="K19" s="224">
        <v>0</v>
      </c>
      <c r="L19" s="224">
        <v>0</v>
      </c>
      <c r="M19" s="224">
        <v>0</v>
      </c>
      <c r="N19" s="224">
        <v>0</v>
      </c>
      <c r="O19" s="224">
        <v>0</v>
      </c>
      <c r="P19" s="224">
        <v>0</v>
      </c>
    </row>
    <row r="20" spans="1:16" s="69" customFormat="1" ht="12.75">
      <c r="A20" s="229"/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</row>
    <row r="21" spans="1:16" s="69" customFormat="1" ht="12.75">
      <c r="A21" s="229"/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</row>
    <row r="22" spans="1:16" s="69" customFormat="1" ht="12.75">
      <c r="A22" s="229"/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</row>
    <row r="23" spans="1:16" s="69" customFormat="1" ht="12.75">
      <c r="A23" s="229"/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</row>
    <row r="24" spans="1:16" s="69" customFormat="1" ht="12.75">
      <c r="A24" s="229"/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</row>
    <row r="25" spans="1:16" s="69" customFormat="1" ht="12.75">
      <c r="A25" s="229"/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</row>
    <row r="26" spans="1:16" ht="12.75" customHeight="1">
      <c r="A26" s="548" t="s">
        <v>51</v>
      </c>
      <c r="B26" s="549"/>
      <c r="C26" s="549"/>
      <c r="D26" s="549"/>
      <c r="E26" s="549"/>
      <c r="F26" s="549"/>
      <c r="G26" s="549"/>
      <c r="H26" s="549"/>
      <c r="I26" s="549"/>
      <c r="J26" s="549"/>
      <c r="K26" s="549"/>
      <c r="L26" s="549"/>
      <c r="M26" s="549"/>
      <c r="N26" s="549"/>
      <c r="O26" s="549"/>
      <c r="P26" s="550"/>
    </row>
    <row r="27" spans="1:16" ht="12.75" customHeight="1">
      <c r="A27" s="551"/>
      <c r="B27" s="552"/>
      <c r="C27" s="552"/>
      <c r="D27" s="552"/>
      <c r="E27" s="552"/>
      <c r="F27" s="552"/>
      <c r="G27" s="552"/>
      <c r="H27" s="552"/>
      <c r="I27" s="552"/>
      <c r="J27" s="552"/>
      <c r="K27" s="552"/>
      <c r="L27" s="552"/>
      <c r="M27" s="552"/>
      <c r="N27" s="552"/>
      <c r="O27" s="552"/>
      <c r="P27" s="553"/>
    </row>
    <row r="28" spans="1:16" ht="12.75" customHeight="1">
      <c r="A28" s="133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554" t="s">
        <v>224</v>
      </c>
      <c r="P28" s="555"/>
    </row>
    <row r="29" spans="1:16" ht="12.75">
      <c r="A29" s="230"/>
      <c r="B29" s="138" t="s">
        <v>249</v>
      </c>
      <c r="C29" s="138" t="s">
        <v>282</v>
      </c>
      <c r="D29" s="138" t="s">
        <v>250</v>
      </c>
      <c r="E29" s="138" t="s">
        <v>252</v>
      </c>
      <c r="F29" s="138" t="s">
        <v>253</v>
      </c>
      <c r="G29" s="138" t="s">
        <v>254</v>
      </c>
      <c r="H29" s="138" t="s">
        <v>255</v>
      </c>
      <c r="I29" s="138" t="s">
        <v>256</v>
      </c>
      <c r="J29" s="138" t="s">
        <v>257</v>
      </c>
      <c r="K29" s="138" t="s">
        <v>258</v>
      </c>
      <c r="L29" s="138" t="s">
        <v>259</v>
      </c>
      <c r="M29" s="138" t="s">
        <v>286</v>
      </c>
      <c r="N29" s="138" t="s">
        <v>287</v>
      </c>
      <c r="O29" s="540" t="s">
        <v>288</v>
      </c>
      <c r="P29" s="540"/>
    </row>
    <row r="30" spans="1:16" ht="12.75">
      <c r="A30" s="541" t="s">
        <v>162</v>
      </c>
      <c r="B30" s="542" t="s">
        <v>170</v>
      </c>
      <c r="C30" s="542" t="s">
        <v>171</v>
      </c>
      <c r="D30" s="541" t="s">
        <v>172</v>
      </c>
      <c r="E30" s="541" t="s">
        <v>173</v>
      </c>
      <c r="F30" s="541" t="s">
        <v>167</v>
      </c>
      <c r="G30" s="541" t="s">
        <v>238</v>
      </c>
      <c r="H30" s="541"/>
      <c r="I30" s="543" t="s">
        <v>239</v>
      </c>
      <c r="J30" s="543"/>
      <c r="K30" s="543" t="s">
        <v>240</v>
      </c>
      <c r="L30" s="543"/>
      <c r="M30" s="543" t="s">
        <v>241</v>
      </c>
      <c r="N30" s="543"/>
      <c r="O30" s="540" t="s">
        <v>204</v>
      </c>
      <c r="P30" s="540"/>
    </row>
    <row r="31" spans="1:16" ht="12.75" customHeight="1">
      <c r="A31" s="541"/>
      <c r="B31" s="542"/>
      <c r="C31" s="542"/>
      <c r="D31" s="541"/>
      <c r="E31" s="541"/>
      <c r="F31" s="541"/>
      <c r="G31" s="541" t="s">
        <v>174</v>
      </c>
      <c r="H31" s="541" t="s">
        <v>175</v>
      </c>
      <c r="I31" s="541" t="s">
        <v>174</v>
      </c>
      <c r="J31" s="541" t="s">
        <v>175</v>
      </c>
      <c r="K31" s="541" t="s">
        <v>174</v>
      </c>
      <c r="L31" s="541" t="s">
        <v>175</v>
      </c>
      <c r="M31" s="541" t="s">
        <v>174</v>
      </c>
      <c r="N31" s="541" t="s">
        <v>175</v>
      </c>
      <c r="O31" s="558" t="s">
        <v>174</v>
      </c>
      <c r="P31" s="558" t="s">
        <v>175</v>
      </c>
    </row>
    <row r="32" spans="1:16" ht="12.75">
      <c r="A32" s="541"/>
      <c r="B32" s="542"/>
      <c r="C32" s="542"/>
      <c r="D32" s="541"/>
      <c r="E32" s="541"/>
      <c r="F32" s="541"/>
      <c r="G32" s="541"/>
      <c r="H32" s="541"/>
      <c r="I32" s="541"/>
      <c r="J32" s="541"/>
      <c r="K32" s="541"/>
      <c r="L32" s="541"/>
      <c r="M32" s="541"/>
      <c r="N32" s="541"/>
      <c r="O32" s="558"/>
      <c r="P32" s="558"/>
    </row>
    <row r="33" spans="1:16" ht="12.75">
      <c r="A33" s="226"/>
      <c r="B33" s="1"/>
      <c r="C33" s="1"/>
      <c r="D33" s="226"/>
      <c r="E33" s="226"/>
      <c r="F33" s="6"/>
      <c r="G33" s="1"/>
      <c r="H33" s="1"/>
      <c r="I33" s="1"/>
      <c r="J33" s="1"/>
      <c r="K33" s="1"/>
      <c r="L33" s="1"/>
      <c r="M33" s="1"/>
      <c r="N33" s="1"/>
      <c r="O33" s="224"/>
      <c r="P33" s="224"/>
    </row>
    <row r="34" spans="1:16" ht="20.25">
      <c r="A34" s="226" t="s">
        <v>106</v>
      </c>
      <c r="B34" s="202" t="s">
        <v>176</v>
      </c>
      <c r="C34" s="202" t="s">
        <v>317</v>
      </c>
      <c r="D34" s="231" t="s">
        <v>242</v>
      </c>
      <c r="E34" s="189" t="s">
        <v>242</v>
      </c>
      <c r="F34" s="6"/>
      <c r="G34" s="1"/>
      <c r="H34" s="1"/>
      <c r="I34" s="6"/>
      <c r="J34" s="6"/>
      <c r="K34" s="6"/>
      <c r="L34" s="6"/>
      <c r="M34" s="6"/>
      <c r="N34" s="6"/>
      <c r="O34" s="232"/>
      <c r="P34" s="232"/>
    </row>
    <row r="35" spans="1:16" ht="12.75">
      <c r="A35" s="226"/>
      <c r="B35" s="1"/>
      <c r="C35" s="1"/>
      <c r="D35" s="228"/>
      <c r="E35" s="226"/>
      <c r="F35" s="6"/>
      <c r="G35" s="1"/>
      <c r="H35" s="1"/>
      <c r="I35" s="6"/>
      <c r="J35" s="6"/>
      <c r="K35" s="6"/>
      <c r="L35" s="6"/>
      <c r="M35" s="6"/>
      <c r="N35" s="6"/>
      <c r="O35" s="232"/>
      <c r="P35" s="232"/>
    </row>
    <row r="36" spans="1:16" ht="20.25" customHeight="1">
      <c r="A36" s="230"/>
      <c r="B36" s="138" t="s">
        <v>177</v>
      </c>
      <c r="C36" s="230"/>
      <c r="D36" s="230"/>
      <c r="E36" s="230"/>
      <c r="F36" s="232">
        <f aca="true" t="shared" si="0" ref="F36:L36">SUM(F33:F35)</f>
        <v>0</v>
      </c>
      <c r="G36" s="232">
        <f t="shared" si="0"/>
        <v>0</v>
      </c>
      <c r="H36" s="232">
        <f t="shared" si="0"/>
        <v>0</v>
      </c>
      <c r="I36" s="232">
        <f t="shared" si="0"/>
        <v>0</v>
      </c>
      <c r="J36" s="232">
        <f t="shared" si="0"/>
        <v>0</v>
      </c>
      <c r="K36" s="232">
        <f t="shared" si="0"/>
        <v>0</v>
      </c>
      <c r="L36" s="232">
        <f t="shared" si="0"/>
        <v>0</v>
      </c>
      <c r="M36" s="232">
        <f>SUM(M33:M35)</f>
        <v>0</v>
      </c>
      <c r="N36" s="232">
        <f>SUM(N33:N35)</f>
        <v>0</v>
      </c>
      <c r="O36" s="232">
        <f>SUM(O33:O35)</f>
        <v>0</v>
      </c>
      <c r="P36" s="232">
        <f>SUM(P33:P35)</f>
        <v>0</v>
      </c>
    </row>
    <row r="37" spans="11:13" ht="12.75">
      <c r="K37" s="69"/>
      <c r="L37" s="69"/>
      <c r="M37" s="70"/>
    </row>
    <row r="39" spans="1:16" ht="12.75" customHeight="1">
      <c r="A39" s="472" t="s">
        <v>342</v>
      </c>
      <c r="B39" s="472"/>
      <c r="C39" s="472"/>
      <c r="D39" s="472"/>
      <c r="E39" s="472"/>
      <c r="F39" s="472"/>
      <c r="G39" s="472"/>
      <c r="H39" s="472"/>
      <c r="I39" s="472"/>
      <c r="J39" s="472"/>
      <c r="K39" s="472"/>
      <c r="L39" s="472"/>
      <c r="M39" s="472"/>
      <c r="N39" s="472"/>
      <c r="O39" s="472"/>
      <c r="P39" s="472"/>
    </row>
    <row r="40" spans="1:16" ht="12.75" customHeight="1">
      <c r="A40" s="472"/>
      <c r="B40" s="472"/>
      <c r="C40" s="472"/>
      <c r="D40" s="472"/>
      <c r="E40" s="472"/>
      <c r="F40" s="472"/>
      <c r="G40" s="472"/>
      <c r="H40" s="472"/>
      <c r="I40" s="472"/>
      <c r="J40" s="472"/>
      <c r="K40" s="472"/>
      <c r="L40" s="472"/>
      <c r="M40" s="472"/>
      <c r="N40" s="472"/>
      <c r="O40" s="472"/>
      <c r="P40" s="472"/>
    </row>
    <row r="41" spans="1:16" ht="12.75" customHeight="1">
      <c r="A41" s="472"/>
      <c r="B41" s="472"/>
      <c r="C41" s="472"/>
      <c r="D41" s="472"/>
      <c r="E41" s="472"/>
      <c r="F41" s="472"/>
      <c r="G41" s="472"/>
      <c r="H41" s="472"/>
      <c r="I41" s="472"/>
      <c r="J41" s="472"/>
      <c r="K41" s="472"/>
      <c r="L41" s="472"/>
      <c r="M41" s="472"/>
      <c r="N41" s="472"/>
      <c r="O41" s="472"/>
      <c r="P41" s="472"/>
    </row>
    <row r="42" spans="1:16" ht="12.75" customHeight="1">
      <c r="A42" s="472"/>
      <c r="B42" s="472"/>
      <c r="C42" s="472"/>
      <c r="D42" s="472"/>
      <c r="E42" s="472"/>
      <c r="F42" s="472"/>
      <c r="G42" s="472"/>
      <c r="H42" s="472"/>
      <c r="I42" s="472"/>
      <c r="J42" s="472"/>
      <c r="K42" s="472"/>
      <c r="L42" s="472"/>
      <c r="M42" s="472"/>
      <c r="N42" s="472"/>
      <c r="O42" s="472"/>
      <c r="P42" s="472"/>
    </row>
    <row r="45" spans="1:2" ht="12.75">
      <c r="A45" s="260" t="s">
        <v>178</v>
      </c>
      <c r="B45" s="260" t="s">
        <v>81</v>
      </c>
    </row>
    <row r="46" spans="1:2" ht="12.75">
      <c r="A46" s="259">
        <v>1</v>
      </c>
      <c r="B46" s="259" t="s">
        <v>457</v>
      </c>
    </row>
  </sheetData>
  <sheetProtection/>
  <mergeCells count="45">
    <mergeCell ref="O11:P11"/>
    <mergeCell ref="A13:A15"/>
    <mergeCell ref="B13:B15"/>
    <mergeCell ref="O30:P30"/>
    <mergeCell ref="O31:O32"/>
    <mergeCell ref="P31:P32"/>
    <mergeCell ref="E13:E15"/>
    <mergeCell ref="F13:F15"/>
    <mergeCell ref="F30:F32"/>
    <mergeCell ref="M30:N30"/>
    <mergeCell ref="A1:P4"/>
    <mergeCell ref="A9:P10"/>
    <mergeCell ref="A26:P27"/>
    <mergeCell ref="O28:P28"/>
    <mergeCell ref="G31:G32"/>
    <mergeCell ref="G14:G15"/>
    <mergeCell ref="J14:J15"/>
    <mergeCell ref="C13:C15"/>
    <mergeCell ref="D13:D15"/>
    <mergeCell ref="I12:J12"/>
    <mergeCell ref="G13:O13"/>
    <mergeCell ref="K14:K15"/>
    <mergeCell ref="O14:O15"/>
    <mergeCell ref="L14:L15"/>
    <mergeCell ref="M14:M15"/>
    <mergeCell ref="N14:N15"/>
    <mergeCell ref="I14:I15"/>
    <mergeCell ref="H14:H15"/>
    <mergeCell ref="C30:C32"/>
    <mergeCell ref="D30:D32"/>
    <mergeCell ref="E30:E32"/>
    <mergeCell ref="M31:M32"/>
    <mergeCell ref="G30:H30"/>
    <mergeCell ref="I30:J30"/>
    <mergeCell ref="K30:L30"/>
    <mergeCell ref="A39:P42"/>
    <mergeCell ref="O29:P29"/>
    <mergeCell ref="H31:H32"/>
    <mergeCell ref="I31:I32"/>
    <mergeCell ref="J31:J32"/>
    <mergeCell ref="K31:K32"/>
    <mergeCell ref="L31:L32"/>
    <mergeCell ref="N31:N32"/>
    <mergeCell ref="A30:A32"/>
    <mergeCell ref="B30:B3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60" zoomScalePageLayoutView="0" workbookViewId="0" topLeftCell="A1">
      <selection activeCell="D7" sqref="D7"/>
    </sheetView>
  </sheetViews>
  <sheetFormatPr defaultColWidth="9.00390625" defaultRowHeight="12.75"/>
  <cols>
    <col min="1" max="1" width="12.375" style="77" customWidth="1"/>
    <col min="2" max="2" width="14.75390625" style="65" bestFit="1" customWidth="1"/>
    <col min="3" max="3" width="82.00390625" style="65" customWidth="1"/>
    <col min="4" max="4" width="39.75390625" style="65" bestFit="1" customWidth="1"/>
    <col min="5" max="5" width="1.12109375" style="65" customWidth="1"/>
    <col min="6" max="6" width="1.00390625" style="65" customWidth="1"/>
    <col min="7" max="7" width="0.74609375" style="65" customWidth="1"/>
    <col min="8" max="16384" width="9.125" style="65" customWidth="1"/>
  </cols>
  <sheetData>
    <row r="1" spans="1:4" ht="20.25">
      <c r="A1" s="453" t="s">
        <v>495</v>
      </c>
      <c r="B1" s="454"/>
      <c r="C1" s="454"/>
      <c r="D1" s="455"/>
    </row>
    <row r="2" spans="1:7" ht="62.25" customHeight="1">
      <c r="A2" s="456" t="s">
        <v>496</v>
      </c>
      <c r="B2" s="457"/>
      <c r="C2" s="457"/>
      <c r="D2" s="458"/>
      <c r="E2" s="74"/>
      <c r="F2" s="74"/>
      <c r="G2" s="74"/>
    </row>
    <row r="3" spans="1:4" ht="30" customHeight="1">
      <c r="A3" s="127"/>
      <c r="B3" s="128"/>
      <c r="C3" s="128"/>
      <c r="D3" s="129"/>
    </row>
    <row r="4" spans="1:4" s="284" customFormat="1" ht="42.75" customHeight="1">
      <c r="A4" s="452" t="s">
        <v>283</v>
      </c>
      <c r="B4" s="283"/>
      <c r="C4" s="283" t="s">
        <v>281</v>
      </c>
      <c r="D4" s="283" t="s">
        <v>251</v>
      </c>
    </row>
    <row r="5" spans="1:10" s="286" customFormat="1" ht="42.75" customHeight="1">
      <c r="A5" s="452"/>
      <c r="B5" s="283"/>
      <c r="C5" s="283" t="s">
        <v>0</v>
      </c>
      <c r="D5" s="283" t="s">
        <v>1</v>
      </c>
      <c r="E5" s="285"/>
      <c r="F5" s="285"/>
      <c r="G5" s="285"/>
      <c r="H5" s="285"/>
      <c r="I5" s="285"/>
      <c r="J5" s="285"/>
    </row>
    <row r="6" spans="1:10" s="291" customFormat="1" ht="42.75" customHeight="1">
      <c r="A6" s="287">
        <v>1</v>
      </c>
      <c r="B6" s="287" t="s">
        <v>54</v>
      </c>
      <c r="C6" s="288" t="s">
        <v>2</v>
      </c>
      <c r="D6" s="289">
        <f>D7+D13+D22</f>
        <v>79594</v>
      </c>
      <c r="E6" s="290"/>
      <c r="F6" s="290"/>
      <c r="G6" s="290"/>
      <c r="H6" s="290"/>
      <c r="I6" s="290"/>
      <c r="J6" s="290"/>
    </row>
    <row r="7" spans="1:4" s="291" customFormat="1" ht="42.75" customHeight="1">
      <c r="A7" s="287">
        <v>2</v>
      </c>
      <c r="B7" s="292" t="s">
        <v>55</v>
      </c>
      <c r="C7" s="288" t="s">
        <v>432</v>
      </c>
      <c r="D7" s="289">
        <v>72622</v>
      </c>
    </row>
    <row r="8" spans="1:4" s="284" customFormat="1" ht="42.75" customHeight="1">
      <c r="A8" s="293">
        <v>3</v>
      </c>
      <c r="B8" s="294" t="s">
        <v>56</v>
      </c>
      <c r="C8" s="295" t="s">
        <v>3</v>
      </c>
      <c r="D8" s="296">
        <v>69103</v>
      </c>
    </row>
    <row r="9" spans="1:4" s="284" customFormat="1" ht="42.75" customHeight="1">
      <c r="A9" s="293">
        <v>4</v>
      </c>
      <c r="B9" s="294" t="s">
        <v>57</v>
      </c>
      <c r="C9" s="295" t="s">
        <v>4</v>
      </c>
      <c r="D9" s="296">
        <v>120</v>
      </c>
    </row>
    <row r="10" spans="1:4" s="284" customFormat="1" ht="42.75" customHeight="1">
      <c r="A10" s="293">
        <v>5</v>
      </c>
      <c r="B10" s="294" t="s">
        <v>58</v>
      </c>
      <c r="C10" s="295" t="s">
        <v>433</v>
      </c>
      <c r="D10" s="296">
        <v>1481</v>
      </c>
    </row>
    <row r="11" spans="1:4" s="284" customFormat="1" ht="42.75" customHeight="1">
      <c r="A11" s="293">
        <v>6</v>
      </c>
      <c r="B11" s="294" t="s">
        <v>59</v>
      </c>
      <c r="C11" s="295" t="s">
        <v>434</v>
      </c>
      <c r="D11" s="296">
        <v>1918</v>
      </c>
    </row>
    <row r="12" spans="1:4" s="284" customFormat="1" ht="42.75" customHeight="1">
      <c r="A12" s="293">
        <v>7</v>
      </c>
      <c r="B12" s="294" t="s">
        <v>60</v>
      </c>
      <c r="C12" s="295" t="s">
        <v>13</v>
      </c>
      <c r="D12" s="296">
        <v>0</v>
      </c>
    </row>
    <row r="13" spans="1:9" s="291" customFormat="1" ht="42.75" customHeight="1">
      <c r="A13" s="287">
        <v>8</v>
      </c>
      <c r="B13" s="292" t="s">
        <v>61</v>
      </c>
      <c r="C13" s="288" t="s">
        <v>5</v>
      </c>
      <c r="D13" s="289">
        <v>5007</v>
      </c>
      <c r="I13" s="297"/>
    </row>
    <row r="14" spans="1:4" s="284" customFormat="1" ht="42.75" customHeight="1">
      <c r="A14" s="293">
        <v>9</v>
      </c>
      <c r="B14" s="294" t="s">
        <v>62</v>
      </c>
      <c r="C14" s="295" t="s">
        <v>435</v>
      </c>
      <c r="D14" s="296">
        <v>0</v>
      </c>
    </row>
    <row r="15" spans="1:4" s="284" customFormat="1" ht="42.75" customHeight="1">
      <c r="A15" s="293">
        <v>10</v>
      </c>
      <c r="B15" s="294" t="s">
        <v>63</v>
      </c>
      <c r="C15" s="298" t="s">
        <v>436</v>
      </c>
      <c r="D15" s="296">
        <v>2234</v>
      </c>
    </row>
    <row r="16" spans="1:4" s="284" customFormat="1" ht="69" customHeight="1">
      <c r="A16" s="293">
        <v>11</v>
      </c>
      <c r="B16" s="294" t="s">
        <v>64</v>
      </c>
      <c r="C16" s="295" t="s">
        <v>6</v>
      </c>
      <c r="D16" s="296">
        <v>165</v>
      </c>
    </row>
    <row r="17" spans="1:4" s="284" customFormat="1" ht="42.75" customHeight="1">
      <c r="A17" s="293">
        <v>12</v>
      </c>
      <c r="B17" s="294" t="s">
        <v>65</v>
      </c>
      <c r="C17" s="295" t="s">
        <v>7</v>
      </c>
      <c r="D17" s="296">
        <v>0</v>
      </c>
    </row>
    <row r="18" spans="1:4" s="284" customFormat="1" ht="42.75" customHeight="1">
      <c r="A18" s="293">
        <v>13</v>
      </c>
      <c r="B18" s="294" t="s">
        <v>66</v>
      </c>
      <c r="C18" s="295" t="s">
        <v>8</v>
      </c>
      <c r="D18" s="296">
        <v>0</v>
      </c>
    </row>
    <row r="19" spans="1:4" s="284" customFormat="1" ht="42.75" customHeight="1">
      <c r="A19" s="293">
        <v>14</v>
      </c>
      <c r="B19" s="294" t="s">
        <v>67</v>
      </c>
      <c r="C19" s="298" t="s">
        <v>437</v>
      </c>
      <c r="D19" s="296">
        <v>0</v>
      </c>
    </row>
    <row r="20" spans="1:4" s="284" customFormat="1" ht="42.75" customHeight="1">
      <c r="A20" s="293">
        <v>15</v>
      </c>
      <c r="B20" s="294" t="s">
        <v>68</v>
      </c>
      <c r="C20" s="298" t="s">
        <v>9</v>
      </c>
      <c r="D20" s="296">
        <v>1187</v>
      </c>
    </row>
    <row r="21" spans="1:10" s="284" customFormat="1" ht="67.5" customHeight="1">
      <c r="A21" s="293">
        <v>16</v>
      </c>
      <c r="B21" s="294" t="s">
        <v>69</v>
      </c>
      <c r="C21" s="298" t="s">
        <v>438</v>
      </c>
      <c r="D21" s="296">
        <v>1421</v>
      </c>
      <c r="E21" s="284">
        <v>0</v>
      </c>
      <c r="J21" s="284" t="s">
        <v>185</v>
      </c>
    </row>
    <row r="22" spans="1:4" s="291" customFormat="1" ht="42.75" customHeight="1">
      <c r="A22" s="287">
        <v>17</v>
      </c>
      <c r="B22" s="292" t="s">
        <v>70</v>
      </c>
      <c r="C22" s="288" t="s">
        <v>10</v>
      </c>
      <c r="D22" s="289">
        <v>1965</v>
      </c>
    </row>
    <row r="23" spans="1:4" s="284" customFormat="1" ht="42.75" customHeight="1">
      <c r="A23" s="293">
        <v>18</v>
      </c>
      <c r="B23" s="294" t="s">
        <v>71</v>
      </c>
      <c r="C23" s="295" t="s">
        <v>11</v>
      </c>
      <c r="D23" s="296">
        <v>465</v>
      </c>
    </row>
    <row r="24" spans="1:4" s="284" customFormat="1" ht="42.75" customHeight="1">
      <c r="A24" s="293">
        <v>19</v>
      </c>
      <c r="B24" s="294" t="s">
        <v>72</v>
      </c>
      <c r="C24" s="295" t="s">
        <v>12</v>
      </c>
      <c r="D24" s="296">
        <v>1500</v>
      </c>
    </row>
    <row r="25" spans="1:4" s="284" customFormat="1" ht="42.75" customHeight="1">
      <c r="A25" s="293">
        <v>20</v>
      </c>
      <c r="B25" s="294" t="s">
        <v>226</v>
      </c>
      <c r="C25" s="295" t="s">
        <v>439</v>
      </c>
      <c r="D25" s="296">
        <v>0</v>
      </c>
    </row>
    <row r="26" spans="1:4" s="291" customFormat="1" ht="60">
      <c r="A26" s="287">
        <v>21</v>
      </c>
      <c r="B26" s="287" t="s">
        <v>73</v>
      </c>
      <c r="C26" s="288" t="s">
        <v>440</v>
      </c>
      <c r="D26" s="299">
        <v>21243</v>
      </c>
    </row>
    <row r="27" ht="12.75">
      <c r="D27" s="76"/>
    </row>
  </sheetData>
  <sheetProtection/>
  <mergeCells count="3">
    <mergeCell ref="A4:A5"/>
    <mergeCell ref="A1:D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58" r:id="rId1"/>
  <colBreaks count="1" manualBreakCount="1">
    <brk id="7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view="pageBreakPreview" zoomScale="70" zoomScaleSheetLayoutView="70" zoomScalePageLayoutView="0" workbookViewId="0" topLeftCell="A1">
      <selection activeCell="C29" sqref="C29"/>
    </sheetView>
  </sheetViews>
  <sheetFormatPr defaultColWidth="9.00390625" defaultRowHeight="12.75"/>
  <cols>
    <col min="1" max="1" width="9.375" style="77" customWidth="1"/>
    <col min="2" max="2" width="61.75390625" style="65" customWidth="1"/>
    <col min="3" max="3" width="23.875" style="65" customWidth="1"/>
    <col min="4" max="4" width="20.125" style="136" bestFit="1" customWidth="1"/>
    <col min="5" max="16384" width="9.125" style="65" customWidth="1"/>
  </cols>
  <sheetData>
    <row r="1" spans="1:4" ht="15.75">
      <c r="A1" s="559" t="s">
        <v>519</v>
      </c>
      <c r="B1" s="560"/>
      <c r="C1" s="560"/>
      <c r="D1" s="561"/>
    </row>
    <row r="2" spans="1:4" ht="30">
      <c r="A2" s="562" t="s">
        <v>280</v>
      </c>
      <c r="B2" s="563"/>
      <c r="C2" s="563"/>
      <c r="D2" s="564"/>
    </row>
    <row r="3" spans="1:4" ht="12.75" customHeight="1">
      <c r="A3" s="565" t="s">
        <v>522</v>
      </c>
      <c r="B3" s="566"/>
      <c r="C3" s="566"/>
      <c r="D3" s="567"/>
    </row>
    <row r="4" spans="1:4" ht="18.75" customHeight="1">
      <c r="A4" s="565"/>
      <c r="B4" s="566"/>
      <c r="C4" s="566"/>
      <c r="D4" s="567"/>
    </row>
    <row r="5" spans="1:4" ht="16.5" customHeight="1">
      <c r="A5" s="568"/>
      <c r="B5" s="569"/>
      <c r="C5" s="569"/>
      <c r="D5" s="570"/>
    </row>
    <row r="6" spans="1:4" ht="16.5" customHeight="1">
      <c r="A6" s="571" t="s">
        <v>178</v>
      </c>
      <c r="B6" s="237" t="s">
        <v>249</v>
      </c>
      <c r="C6" s="237" t="s">
        <v>282</v>
      </c>
      <c r="D6" s="237" t="s">
        <v>250</v>
      </c>
    </row>
    <row r="7" spans="1:4" ht="73.5" customHeight="1">
      <c r="A7" s="481"/>
      <c r="B7" s="162" t="s">
        <v>179</v>
      </c>
      <c r="C7" s="162" t="s">
        <v>183</v>
      </c>
      <c r="D7" s="255" t="s">
        <v>338</v>
      </c>
    </row>
    <row r="8" spans="1:4" s="135" customFormat="1" ht="45.75" customHeight="1">
      <c r="A8" s="162">
        <v>1</v>
      </c>
      <c r="B8" s="238" t="s">
        <v>180</v>
      </c>
      <c r="C8" s="162">
        <v>9</v>
      </c>
      <c r="D8" s="162">
        <v>0</v>
      </c>
    </row>
    <row r="9" spans="1:4" ht="45.75" customHeight="1">
      <c r="A9" s="239">
        <v>2</v>
      </c>
      <c r="B9" s="240" t="s">
        <v>181</v>
      </c>
      <c r="C9" s="241">
        <v>9</v>
      </c>
      <c r="D9" s="242">
        <v>0</v>
      </c>
    </row>
    <row r="10" spans="1:4" ht="45.75" customHeight="1">
      <c r="A10" s="239">
        <v>3</v>
      </c>
      <c r="B10" s="243" t="s">
        <v>310</v>
      </c>
      <c r="C10" s="241">
        <v>0</v>
      </c>
      <c r="D10" s="242">
        <v>0</v>
      </c>
    </row>
    <row r="11" spans="1:4" ht="45.75" customHeight="1">
      <c r="A11" s="319">
        <v>4</v>
      </c>
      <c r="B11" s="238" t="s">
        <v>521</v>
      </c>
      <c r="C11" s="319">
        <v>13</v>
      </c>
      <c r="D11" s="319">
        <v>0</v>
      </c>
    </row>
    <row r="12" spans="1:4" ht="45.75" customHeight="1">
      <c r="A12" s="239">
        <v>5</v>
      </c>
      <c r="B12" s="240" t="s">
        <v>181</v>
      </c>
      <c r="C12" s="241">
        <v>13</v>
      </c>
      <c r="D12" s="242">
        <v>0</v>
      </c>
    </row>
    <row r="13" spans="1:4" ht="45.75" customHeight="1">
      <c r="A13" s="239">
        <v>6</v>
      </c>
      <c r="B13" s="243" t="s">
        <v>310</v>
      </c>
      <c r="C13" s="241">
        <v>0</v>
      </c>
      <c r="D13" s="242">
        <v>0</v>
      </c>
    </row>
    <row r="14" spans="1:4" s="135" customFormat="1" ht="45.75" customHeight="1">
      <c r="A14" s="162">
        <v>7</v>
      </c>
      <c r="B14" s="238" t="s">
        <v>520</v>
      </c>
      <c r="C14" s="162">
        <v>10</v>
      </c>
      <c r="D14" s="162">
        <v>0</v>
      </c>
    </row>
    <row r="15" spans="1:4" ht="45.75" customHeight="1">
      <c r="A15" s="239">
        <v>8</v>
      </c>
      <c r="B15" s="240" t="s">
        <v>182</v>
      </c>
      <c r="C15" s="241">
        <v>10</v>
      </c>
      <c r="D15" s="242">
        <v>0</v>
      </c>
    </row>
    <row r="16" spans="1:4" ht="45.75" customHeight="1">
      <c r="A16" s="239">
        <v>9</v>
      </c>
      <c r="B16" s="243" t="s">
        <v>311</v>
      </c>
      <c r="C16" s="241">
        <v>0</v>
      </c>
      <c r="D16" s="242">
        <v>0</v>
      </c>
    </row>
    <row r="17" spans="1:4" s="135" customFormat="1" ht="45.75" customHeight="1">
      <c r="A17" s="162">
        <v>10</v>
      </c>
      <c r="B17" s="238" t="s">
        <v>312</v>
      </c>
      <c r="C17" s="162">
        <v>1</v>
      </c>
      <c r="D17" s="162">
        <v>0</v>
      </c>
    </row>
    <row r="18" spans="1:4" ht="45.75" customHeight="1">
      <c r="A18" s="239">
        <v>11</v>
      </c>
      <c r="B18" s="240" t="s">
        <v>182</v>
      </c>
      <c r="C18" s="241">
        <v>1</v>
      </c>
      <c r="D18" s="242">
        <v>0</v>
      </c>
    </row>
    <row r="19" spans="1:4" s="135" customFormat="1" ht="45.75" customHeight="1">
      <c r="A19" s="162">
        <v>12</v>
      </c>
      <c r="B19" s="238" t="s">
        <v>313</v>
      </c>
      <c r="C19" s="162">
        <v>14</v>
      </c>
      <c r="D19" s="162">
        <v>0</v>
      </c>
    </row>
    <row r="20" spans="1:4" ht="45.75" customHeight="1">
      <c r="A20" s="239">
        <v>13</v>
      </c>
      <c r="B20" s="240" t="s">
        <v>182</v>
      </c>
      <c r="C20" s="241">
        <v>14</v>
      </c>
      <c r="D20" s="242">
        <v>0</v>
      </c>
    </row>
    <row r="21" spans="1:4" ht="45.75" customHeight="1">
      <c r="A21" s="239">
        <v>14</v>
      </c>
      <c r="B21" s="243" t="s">
        <v>311</v>
      </c>
      <c r="C21" s="239">
        <v>0</v>
      </c>
      <c r="D21" s="242">
        <v>0</v>
      </c>
    </row>
    <row r="22" spans="1:4" s="86" customFormat="1" ht="45.75" customHeight="1">
      <c r="A22" s="162">
        <v>15</v>
      </c>
      <c r="B22" s="244" t="s">
        <v>307</v>
      </c>
      <c r="C22" s="162">
        <f>C8+C14+C11+C14+C19</f>
        <v>56</v>
      </c>
      <c r="D22" s="316">
        <f>D8+D14+D17+D19</f>
        <v>0</v>
      </c>
    </row>
    <row r="23" spans="1:4" ht="15.75" customHeight="1">
      <c r="A23" s="572" t="s">
        <v>573</v>
      </c>
      <c r="B23" s="573"/>
      <c r="C23" s="573"/>
      <c r="D23" s="574"/>
    </row>
    <row r="24" spans="1:4" ht="29.25" customHeight="1">
      <c r="A24" s="575"/>
      <c r="B24" s="576"/>
      <c r="C24" s="576"/>
      <c r="D24" s="577"/>
    </row>
  </sheetData>
  <sheetProtection/>
  <mergeCells count="5">
    <mergeCell ref="A1:D1"/>
    <mergeCell ref="A2:D2"/>
    <mergeCell ref="A3:D5"/>
    <mergeCell ref="A6:A7"/>
    <mergeCell ref="A23:D2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9.25390625" style="50" customWidth="1"/>
    <col min="2" max="2" width="44.75390625" style="50" customWidth="1"/>
    <col min="3" max="3" width="10.875" style="50" bestFit="1" customWidth="1"/>
    <col min="4" max="4" width="24.00390625" style="50" bestFit="1" customWidth="1"/>
    <col min="5" max="16384" width="9.125" style="50" customWidth="1"/>
  </cols>
  <sheetData>
    <row r="1" spans="1:4" ht="66.75" customHeight="1">
      <c r="A1" s="578" t="s">
        <v>336</v>
      </c>
      <c r="B1" s="579"/>
      <c r="C1" s="579"/>
      <c r="D1" s="579"/>
    </row>
    <row r="2" spans="1:4" ht="15.75">
      <c r="A2" s="494" t="s">
        <v>526</v>
      </c>
      <c r="B2" s="495"/>
      <c r="C2" s="495"/>
      <c r="D2" s="495"/>
    </row>
    <row r="3" spans="1:4" ht="15.75">
      <c r="A3" s="494" t="s">
        <v>306</v>
      </c>
      <c r="B3" s="495"/>
      <c r="C3" s="495"/>
      <c r="D3" s="495"/>
    </row>
    <row r="4" spans="1:4" ht="20.25">
      <c r="A4" s="580" t="s">
        <v>101</v>
      </c>
      <c r="B4" s="581"/>
      <c r="C4" s="581"/>
      <c r="D4" s="581"/>
    </row>
    <row r="5" spans="1:4" ht="22.5" customHeight="1">
      <c r="A5" s="245" t="s">
        <v>283</v>
      </c>
      <c r="B5" s="247" t="s">
        <v>249</v>
      </c>
      <c r="C5" s="245" t="s">
        <v>282</v>
      </c>
      <c r="D5" s="245" t="s">
        <v>250</v>
      </c>
    </row>
    <row r="6" spans="1:4" ht="22.5" customHeight="1">
      <c r="A6" s="245">
        <v>1</v>
      </c>
      <c r="B6" s="247" t="s">
        <v>81</v>
      </c>
      <c r="C6" s="245" t="s">
        <v>335</v>
      </c>
      <c r="D6" s="246" t="s">
        <v>334</v>
      </c>
    </row>
    <row r="7" spans="1:4" ht="22.5" customHeight="1">
      <c r="A7" s="245">
        <v>2</v>
      </c>
      <c r="B7" s="247" t="s">
        <v>525</v>
      </c>
      <c r="C7" s="248">
        <f>C9</f>
        <v>2375</v>
      </c>
      <c r="D7" s="246"/>
    </row>
    <row r="8" spans="1:4" ht="22.5" customHeight="1">
      <c r="A8" s="97">
        <v>3</v>
      </c>
      <c r="B8" s="249" t="s">
        <v>524</v>
      </c>
      <c r="C8" s="250">
        <v>0</v>
      </c>
      <c r="D8" s="4" t="s">
        <v>319</v>
      </c>
    </row>
    <row r="9" spans="1:4" ht="22.5" customHeight="1">
      <c r="A9" s="97">
        <v>4</v>
      </c>
      <c r="B9" s="249" t="s">
        <v>320</v>
      </c>
      <c r="C9" s="250">
        <v>2375</v>
      </c>
      <c r="D9" s="4" t="s">
        <v>319</v>
      </c>
    </row>
    <row r="10" spans="1:4" ht="22.5" customHeight="1">
      <c r="A10" s="318">
        <v>5</v>
      </c>
      <c r="B10" s="251" t="s">
        <v>321</v>
      </c>
      <c r="C10" s="252">
        <v>0</v>
      </c>
      <c r="D10" s="4"/>
    </row>
    <row r="11" spans="1:4" ht="22.5" customHeight="1">
      <c r="A11" s="97">
        <v>6</v>
      </c>
      <c r="B11" s="249" t="s">
        <v>467</v>
      </c>
      <c r="C11" s="250">
        <v>0</v>
      </c>
      <c r="D11" s="4" t="s">
        <v>319</v>
      </c>
    </row>
    <row r="12" spans="1:4" ht="22.5" customHeight="1">
      <c r="A12" s="97">
        <v>7</v>
      </c>
      <c r="B12" s="249" t="s">
        <v>322</v>
      </c>
      <c r="C12" s="250">
        <v>0</v>
      </c>
      <c r="D12" s="4" t="s">
        <v>319</v>
      </c>
    </row>
    <row r="13" spans="1:4" ht="22.5" customHeight="1">
      <c r="A13" s="97">
        <v>8</v>
      </c>
      <c r="B13" s="249" t="s">
        <v>323</v>
      </c>
      <c r="C13" s="250">
        <v>0</v>
      </c>
      <c r="D13" s="4" t="s">
        <v>319</v>
      </c>
    </row>
    <row r="14" spans="1:4" ht="22.5" customHeight="1">
      <c r="A14" s="97">
        <v>9</v>
      </c>
      <c r="B14" s="249" t="s">
        <v>324</v>
      </c>
      <c r="C14" s="250">
        <v>0</v>
      </c>
      <c r="D14" s="4" t="s">
        <v>319</v>
      </c>
    </row>
    <row r="15" spans="1:4" ht="22.5" customHeight="1">
      <c r="A15" s="97">
        <v>10</v>
      </c>
      <c r="B15" s="249" t="s">
        <v>461</v>
      </c>
      <c r="C15" s="250">
        <v>0</v>
      </c>
      <c r="D15" s="4" t="s">
        <v>319</v>
      </c>
    </row>
    <row r="16" spans="1:4" ht="22.5" customHeight="1">
      <c r="A16" s="97">
        <v>11</v>
      </c>
      <c r="B16" s="249" t="s">
        <v>441</v>
      </c>
      <c r="C16" s="250">
        <v>0</v>
      </c>
      <c r="D16" s="4" t="s">
        <v>319</v>
      </c>
    </row>
    <row r="17" spans="1:4" ht="22.5" customHeight="1">
      <c r="A17" s="97">
        <v>12</v>
      </c>
      <c r="B17" s="249" t="s">
        <v>326</v>
      </c>
      <c r="C17" s="250">
        <v>0</v>
      </c>
      <c r="D17" s="4" t="s">
        <v>319</v>
      </c>
    </row>
    <row r="18" spans="1:4" ht="22.5" customHeight="1">
      <c r="A18" s="97">
        <v>13</v>
      </c>
      <c r="B18" s="249" t="s">
        <v>327</v>
      </c>
      <c r="C18" s="250">
        <v>0</v>
      </c>
      <c r="D18" s="4" t="s">
        <v>319</v>
      </c>
    </row>
    <row r="19" spans="1:4" ht="22.5" customHeight="1">
      <c r="A19" s="97">
        <v>14</v>
      </c>
      <c r="B19" s="249" t="s">
        <v>328</v>
      </c>
      <c r="C19" s="250">
        <v>0</v>
      </c>
      <c r="D19" s="4" t="s">
        <v>319</v>
      </c>
    </row>
    <row r="20" spans="1:4" ht="22.5" customHeight="1">
      <c r="A20" s="320">
        <v>15</v>
      </c>
      <c r="B20" s="251" t="s">
        <v>333</v>
      </c>
      <c r="C20" s="252">
        <v>1090</v>
      </c>
      <c r="D20" s="4"/>
    </row>
    <row r="21" spans="1:4" ht="22.5" customHeight="1">
      <c r="A21" s="97">
        <v>16</v>
      </c>
      <c r="B21" s="249" t="s">
        <v>329</v>
      </c>
      <c r="C21" s="250">
        <v>100</v>
      </c>
      <c r="D21" s="4" t="s">
        <v>332</v>
      </c>
    </row>
    <row r="22" spans="1:4" ht="22.5" customHeight="1">
      <c r="A22" s="97">
        <v>17</v>
      </c>
      <c r="B22" s="249" t="s">
        <v>466</v>
      </c>
      <c r="C22" s="250">
        <v>400</v>
      </c>
      <c r="D22" s="4" t="s">
        <v>332</v>
      </c>
    </row>
    <row r="23" spans="1:4" ht="22.5" customHeight="1">
      <c r="A23" s="97">
        <v>18</v>
      </c>
      <c r="B23" s="249" t="s">
        <v>330</v>
      </c>
      <c r="C23" s="250">
        <v>110</v>
      </c>
      <c r="D23" s="4" t="s">
        <v>332</v>
      </c>
    </row>
    <row r="24" spans="1:4" ht="22.5" customHeight="1">
      <c r="A24" s="97">
        <v>19</v>
      </c>
      <c r="B24" s="249" t="s">
        <v>331</v>
      </c>
      <c r="C24" s="250">
        <v>50</v>
      </c>
      <c r="D24" s="4" t="s">
        <v>332</v>
      </c>
    </row>
    <row r="25" spans="1:4" ht="22.5" customHeight="1">
      <c r="A25" s="97">
        <v>20</v>
      </c>
      <c r="B25" s="249" t="s">
        <v>527</v>
      </c>
      <c r="C25" s="250">
        <v>30</v>
      </c>
      <c r="D25" s="4" t="s">
        <v>332</v>
      </c>
    </row>
    <row r="26" spans="1:4" ht="22.5" customHeight="1">
      <c r="A26" s="97">
        <v>21</v>
      </c>
      <c r="B26" s="249" t="s">
        <v>528</v>
      </c>
      <c r="C26" s="250">
        <v>200</v>
      </c>
      <c r="D26" s="4" t="s">
        <v>332</v>
      </c>
    </row>
    <row r="27" spans="1:4" ht="22.5" customHeight="1">
      <c r="A27" s="97">
        <v>22</v>
      </c>
      <c r="B27" s="249" t="s">
        <v>325</v>
      </c>
      <c r="C27" s="250">
        <v>200</v>
      </c>
      <c r="D27" s="4" t="s">
        <v>332</v>
      </c>
    </row>
    <row r="28" spans="1:4" ht="22.5" customHeight="1">
      <c r="A28" s="318">
        <v>23</v>
      </c>
      <c r="B28" s="253" t="s">
        <v>307</v>
      </c>
      <c r="C28" s="254">
        <f>C20+C10+C7</f>
        <v>3465</v>
      </c>
      <c r="D28" s="4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4"/>
  <sheetViews>
    <sheetView tabSelected="1" zoomScale="25" zoomScaleNormal="25" zoomScaleSheetLayoutView="25" zoomScalePageLayoutView="0" workbookViewId="0" topLeftCell="A1">
      <selection activeCell="A3" sqref="A3:AB3"/>
    </sheetView>
  </sheetViews>
  <sheetFormatPr defaultColWidth="35.375" defaultRowHeight="12.75"/>
  <cols>
    <col min="1" max="2" width="35.375" style="13" customWidth="1"/>
    <col min="3" max="3" width="79.875" style="27" customWidth="1"/>
    <col min="4" max="5" width="35.375" style="27" customWidth="1"/>
    <col min="6" max="7" width="35.375" style="57" customWidth="1"/>
    <col min="8" max="11" width="35.375" style="27" customWidth="1"/>
    <col min="12" max="12" width="0.6171875" style="27" customWidth="1"/>
    <col min="13" max="13" width="0.2421875" style="27" customWidth="1"/>
    <col min="14" max="14" width="0.12890625" style="27" hidden="1" customWidth="1"/>
    <col min="15" max="15" width="1.37890625" style="27" hidden="1" customWidth="1"/>
    <col min="16" max="16" width="0.875" style="27" customWidth="1"/>
    <col min="17" max="18" width="35.375" style="13" customWidth="1"/>
    <col min="19" max="22" width="35.375" style="27" customWidth="1"/>
    <col min="23" max="23" width="84.75390625" style="13" bestFit="1" customWidth="1"/>
    <col min="24" max="24" width="126.75390625" style="53" bestFit="1" customWidth="1"/>
    <col min="25" max="26" width="125.125" style="13" bestFit="1" customWidth="1"/>
    <col min="27" max="27" width="0.37109375" style="13" customWidth="1"/>
    <col min="28" max="28" width="0.74609375" style="13" customWidth="1"/>
    <col min="29" max="16384" width="35.375" style="13" customWidth="1"/>
  </cols>
  <sheetData>
    <row r="1" spans="1:28" ht="15.75">
      <c r="A1" s="386" t="s">
        <v>596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124"/>
      <c r="AB1" s="125"/>
    </row>
    <row r="2" spans="1:28" ht="39.75" customHeight="1">
      <c r="A2" s="388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115"/>
      <c r="AB2" s="126"/>
    </row>
    <row r="3" spans="1:28" ht="90">
      <c r="A3" s="390" t="s">
        <v>553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2"/>
    </row>
    <row r="4" spans="1:28" ht="90">
      <c r="A4" s="393" t="s">
        <v>448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4"/>
      <c r="Z4" s="394"/>
      <c r="AA4" s="394"/>
      <c r="AB4" s="395"/>
    </row>
    <row r="5" spans="1:28" ht="45">
      <c r="A5" s="396" t="s">
        <v>476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8"/>
    </row>
    <row r="6" spans="1:28" ht="99.75" customHeight="1">
      <c r="A6" s="122"/>
      <c r="B6" s="116"/>
      <c r="C6" s="123"/>
      <c r="D6" s="582" t="s">
        <v>458</v>
      </c>
      <c r="E6" s="583"/>
      <c r="F6" s="582" t="s">
        <v>459</v>
      </c>
      <c r="G6" s="583"/>
      <c r="H6" s="582" t="s">
        <v>462</v>
      </c>
      <c r="I6" s="583"/>
      <c r="J6" s="582" t="s">
        <v>554</v>
      </c>
      <c r="K6" s="583"/>
      <c r="L6" s="120"/>
      <c r="M6" s="120"/>
      <c r="N6" s="120"/>
      <c r="O6" s="120"/>
      <c r="P6" s="103"/>
      <c r="Q6" s="122"/>
      <c r="R6" s="116"/>
      <c r="S6" s="116"/>
      <c r="T6" s="116"/>
      <c r="U6" s="116"/>
      <c r="V6" s="123"/>
      <c r="W6" s="400" t="s">
        <v>458</v>
      </c>
      <c r="X6" s="402" t="s">
        <v>459</v>
      </c>
      <c r="Y6" s="402" t="s">
        <v>233</v>
      </c>
      <c r="Z6" s="402" t="s">
        <v>554</v>
      </c>
      <c r="AA6" s="113"/>
      <c r="AB6" s="114"/>
    </row>
    <row r="7" spans="1:28" ht="85.5" customHeight="1">
      <c r="A7" s="117"/>
      <c r="B7" s="118"/>
      <c r="C7" s="119"/>
      <c r="D7" s="584"/>
      <c r="E7" s="585"/>
      <c r="F7" s="584"/>
      <c r="G7" s="585"/>
      <c r="H7" s="584"/>
      <c r="I7" s="585"/>
      <c r="J7" s="584"/>
      <c r="K7" s="585"/>
      <c r="L7" s="415" t="s">
        <v>150</v>
      </c>
      <c r="M7" s="415" t="s">
        <v>131</v>
      </c>
      <c r="N7" s="413" t="s">
        <v>152</v>
      </c>
      <c r="O7" s="413" t="s">
        <v>131</v>
      </c>
      <c r="P7" s="105"/>
      <c r="Q7" s="117"/>
      <c r="R7" s="118"/>
      <c r="S7" s="118"/>
      <c r="T7" s="118"/>
      <c r="U7" s="118"/>
      <c r="V7" s="119"/>
      <c r="W7" s="401"/>
      <c r="X7" s="403"/>
      <c r="Y7" s="403"/>
      <c r="Z7" s="403"/>
      <c r="AA7" s="28"/>
      <c r="AB7" s="29"/>
    </row>
    <row r="8" spans="1:28" ht="85.5" customHeight="1">
      <c r="A8" s="417" t="s">
        <v>178</v>
      </c>
      <c r="B8" s="405" t="s">
        <v>249</v>
      </c>
      <c r="C8" s="405"/>
      <c r="D8" s="30" t="s">
        <v>282</v>
      </c>
      <c r="E8" s="30" t="s">
        <v>250</v>
      </c>
      <c r="F8" s="30" t="s">
        <v>252</v>
      </c>
      <c r="G8" s="30" t="s">
        <v>253</v>
      </c>
      <c r="H8" s="111" t="s">
        <v>254</v>
      </c>
      <c r="I8" s="111" t="s">
        <v>255</v>
      </c>
      <c r="J8" s="111" t="s">
        <v>256</v>
      </c>
      <c r="K8" s="111" t="s">
        <v>257</v>
      </c>
      <c r="L8" s="61"/>
      <c r="M8" s="61"/>
      <c r="N8" s="30"/>
      <c r="O8" s="30"/>
      <c r="P8" s="99"/>
      <c r="Q8" s="404" t="s">
        <v>283</v>
      </c>
      <c r="R8" s="406" t="s">
        <v>258</v>
      </c>
      <c r="S8" s="407"/>
      <c r="T8" s="407"/>
      <c r="U8" s="407"/>
      <c r="V8" s="408"/>
      <c r="W8" s="586" t="s">
        <v>259</v>
      </c>
      <c r="X8" s="586" t="s">
        <v>286</v>
      </c>
      <c r="Y8" s="586" t="s">
        <v>287</v>
      </c>
      <c r="Z8" s="586" t="s">
        <v>288</v>
      </c>
      <c r="AA8" s="28"/>
      <c r="AB8" s="29"/>
    </row>
    <row r="9" spans="1:28" s="15" customFormat="1" ht="174" customHeight="1">
      <c r="A9" s="417"/>
      <c r="B9" s="409" t="s">
        <v>285</v>
      </c>
      <c r="C9" s="409"/>
      <c r="D9" s="410" t="s">
        <v>127</v>
      </c>
      <c r="E9" s="411" t="s">
        <v>128</v>
      </c>
      <c r="F9" s="410" t="s">
        <v>127</v>
      </c>
      <c r="G9" s="410" t="s">
        <v>128</v>
      </c>
      <c r="H9" s="416" t="s">
        <v>127</v>
      </c>
      <c r="I9" s="416" t="s">
        <v>128</v>
      </c>
      <c r="J9" s="416" t="s">
        <v>127</v>
      </c>
      <c r="K9" s="416" t="s">
        <v>128</v>
      </c>
      <c r="L9" s="416" t="s">
        <v>127</v>
      </c>
      <c r="M9" s="416" t="s">
        <v>128</v>
      </c>
      <c r="N9" s="416" t="s">
        <v>127</v>
      </c>
      <c r="O9" s="416" t="s">
        <v>128</v>
      </c>
      <c r="P9" s="102"/>
      <c r="Q9" s="405"/>
      <c r="R9" s="409" t="s">
        <v>291</v>
      </c>
      <c r="S9" s="409"/>
      <c r="T9" s="409"/>
      <c r="U9" s="409"/>
      <c r="V9" s="409"/>
      <c r="W9" s="587"/>
      <c r="X9" s="587" t="s">
        <v>151</v>
      </c>
      <c r="Y9" s="587" t="s">
        <v>95</v>
      </c>
      <c r="Z9" s="587" t="s">
        <v>95</v>
      </c>
      <c r="AA9" s="30" t="s">
        <v>132</v>
      </c>
      <c r="AB9" s="30" t="s">
        <v>133</v>
      </c>
    </row>
    <row r="10" spans="1:28" s="15" customFormat="1" ht="25.5" customHeight="1">
      <c r="A10" s="417"/>
      <c r="B10" s="409"/>
      <c r="C10" s="409"/>
      <c r="D10" s="410"/>
      <c r="E10" s="412"/>
      <c r="F10" s="410"/>
      <c r="G10" s="410"/>
      <c r="H10" s="416"/>
      <c r="I10" s="416"/>
      <c r="J10" s="416"/>
      <c r="K10" s="416"/>
      <c r="L10" s="416"/>
      <c r="M10" s="416"/>
      <c r="N10" s="416"/>
      <c r="O10" s="416"/>
      <c r="P10" s="102"/>
      <c r="Q10" s="405"/>
      <c r="R10" s="409"/>
      <c r="S10" s="409"/>
      <c r="T10" s="409"/>
      <c r="U10" s="409"/>
      <c r="V10" s="409"/>
      <c r="W10" s="404"/>
      <c r="X10" s="404"/>
      <c r="Y10" s="404"/>
      <c r="Z10" s="404"/>
      <c r="AA10" s="14"/>
      <c r="AB10" s="14"/>
    </row>
    <row r="11" spans="1:28" s="18" customFormat="1" ht="113.25" customHeight="1">
      <c r="A11" s="31" t="s">
        <v>54</v>
      </c>
      <c r="B11" s="384" t="s">
        <v>345</v>
      </c>
      <c r="C11" s="385"/>
      <c r="D11" s="32">
        <v>24062</v>
      </c>
      <c r="E11" s="32"/>
      <c r="F11" s="32">
        <v>24780</v>
      </c>
      <c r="G11" s="32"/>
      <c r="H11" s="32">
        <v>25523</v>
      </c>
      <c r="I11" s="32"/>
      <c r="J11" s="32">
        <v>26289</v>
      </c>
      <c r="K11" s="32"/>
      <c r="L11" s="17">
        <f>'[1]3_A. PH bevétel'!G8</f>
        <v>80104</v>
      </c>
      <c r="M11" s="17">
        <f>'[1]3_A. PH bevétel'!H8</f>
        <v>6320</v>
      </c>
      <c r="N11" s="17">
        <f>'[1]3_A. PH bevétel'!J8</f>
        <v>63100.932</v>
      </c>
      <c r="O11" s="17">
        <f>'[1]3_A. PH bevétel'!K8</f>
        <v>5563.419</v>
      </c>
      <c r="P11" s="17"/>
      <c r="Q11" s="31" t="s">
        <v>54</v>
      </c>
      <c r="R11" s="420" t="s">
        <v>134</v>
      </c>
      <c r="S11" s="420"/>
      <c r="T11" s="420"/>
      <c r="U11" s="420"/>
      <c r="V11" s="420"/>
      <c r="W11" s="32">
        <v>79594</v>
      </c>
      <c r="X11" s="32">
        <v>81200</v>
      </c>
      <c r="Y11" s="32">
        <v>81300</v>
      </c>
      <c r="Z11" s="32">
        <v>81400</v>
      </c>
      <c r="AA11" s="32"/>
      <c r="AB11" s="32"/>
    </row>
    <row r="12" spans="1:28" s="18" customFormat="1" ht="109.5" customHeight="1">
      <c r="A12" s="31" t="s">
        <v>73</v>
      </c>
      <c r="B12" s="384" t="s">
        <v>346</v>
      </c>
      <c r="C12" s="385" t="s">
        <v>346</v>
      </c>
      <c r="D12" s="32">
        <v>35927</v>
      </c>
      <c r="E12" s="32"/>
      <c r="F12" s="32">
        <v>37004</v>
      </c>
      <c r="G12" s="32"/>
      <c r="H12" s="32">
        <v>38114</v>
      </c>
      <c r="I12" s="32"/>
      <c r="J12" s="32">
        <v>39257</v>
      </c>
      <c r="K12" s="32"/>
      <c r="L12" s="16">
        <f>'[1]3_A. PH bevétel'!G25</f>
        <v>143583</v>
      </c>
      <c r="M12" s="16">
        <f>'[1]3_A. PH bevétel'!H25</f>
        <v>8789</v>
      </c>
      <c r="N12" s="16">
        <f>'[1]3_A. PH bevétel'!J25</f>
        <v>116286.003</v>
      </c>
      <c r="O12" s="16">
        <f>'[1]3_A. PH bevétel'!K25</f>
        <v>6880.072</v>
      </c>
      <c r="P12" s="16"/>
      <c r="Q12" s="31" t="s">
        <v>73</v>
      </c>
      <c r="R12" s="421" t="s">
        <v>344</v>
      </c>
      <c r="S12" s="422"/>
      <c r="T12" s="422"/>
      <c r="U12" s="422"/>
      <c r="V12" s="423"/>
      <c r="W12" s="32">
        <v>21243</v>
      </c>
      <c r="X12" s="32">
        <v>21880</v>
      </c>
      <c r="Y12" s="32">
        <v>21800</v>
      </c>
      <c r="Z12" s="32">
        <v>21910</v>
      </c>
      <c r="AA12" s="33"/>
      <c r="AB12" s="33"/>
    </row>
    <row r="13" spans="1:29" s="18" customFormat="1" ht="97.5" customHeight="1">
      <c r="A13" s="31" t="s">
        <v>96</v>
      </c>
      <c r="B13" s="384" t="s">
        <v>135</v>
      </c>
      <c r="C13" s="385" t="s">
        <v>135</v>
      </c>
      <c r="D13" s="32">
        <v>172206</v>
      </c>
      <c r="E13" s="32"/>
      <c r="F13" s="32">
        <v>175000</v>
      </c>
      <c r="G13" s="32"/>
      <c r="H13" s="32">
        <v>176000</v>
      </c>
      <c r="I13" s="32"/>
      <c r="J13" s="32">
        <v>177000</v>
      </c>
      <c r="K13" s="32"/>
      <c r="L13" s="16">
        <f>'[1]3_A. PH bevétel'!G37</f>
        <v>0</v>
      </c>
      <c r="M13" s="16">
        <f>'[1]3_A. PH bevétel'!H37</f>
        <v>3987</v>
      </c>
      <c r="N13" s="16">
        <f>'[1]3_A. PH bevétel'!J37</f>
        <v>0</v>
      </c>
      <c r="O13" s="16">
        <f>'[1]3_A. PH bevétel'!K37</f>
        <v>3471.29</v>
      </c>
      <c r="P13" s="16"/>
      <c r="Q13" s="31" t="s">
        <v>96</v>
      </c>
      <c r="R13" s="420" t="s">
        <v>136</v>
      </c>
      <c r="S13" s="420"/>
      <c r="T13" s="420"/>
      <c r="U13" s="420"/>
      <c r="V13" s="420"/>
      <c r="W13" s="32">
        <v>97789</v>
      </c>
      <c r="X13" s="32">
        <v>100723</v>
      </c>
      <c r="Y13" s="32">
        <v>103744</v>
      </c>
      <c r="Z13" s="32">
        <v>104000</v>
      </c>
      <c r="AA13" s="33"/>
      <c r="AB13" s="33"/>
      <c r="AC13" s="19"/>
    </row>
    <row r="14" spans="1:28" s="18" customFormat="1" ht="111.75" customHeight="1">
      <c r="A14" s="31" t="s">
        <v>85</v>
      </c>
      <c r="B14" s="384" t="s">
        <v>348</v>
      </c>
      <c r="C14" s="385" t="s">
        <v>348</v>
      </c>
      <c r="D14" s="32"/>
      <c r="E14" s="32"/>
      <c r="F14" s="32"/>
      <c r="G14" s="32"/>
      <c r="H14" s="32"/>
      <c r="I14" s="32"/>
      <c r="J14" s="32"/>
      <c r="K14" s="32"/>
      <c r="L14" s="17">
        <f>'[1]3_A. PH bevétel'!G41</f>
        <v>10517</v>
      </c>
      <c r="M14" s="17">
        <f>'[1]3_A. PH bevétel'!H41</f>
        <v>473146</v>
      </c>
      <c r="N14" s="17">
        <f>'[1]3_A. PH bevétel'!J41</f>
        <v>7641.119</v>
      </c>
      <c r="O14" s="17">
        <f>'[1]3_A. PH bevétel'!K41</f>
        <v>8969.647</v>
      </c>
      <c r="P14" s="17"/>
      <c r="Q14" s="31" t="s">
        <v>85</v>
      </c>
      <c r="R14" s="420" t="s">
        <v>343</v>
      </c>
      <c r="S14" s="420"/>
      <c r="T14" s="420"/>
      <c r="U14" s="420"/>
      <c r="V14" s="420"/>
      <c r="W14" s="32">
        <v>48886</v>
      </c>
      <c r="X14" s="32">
        <v>48970</v>
      </c>
      <c r="Y14" s="32">
        <v>49110</v>
      </c>
      <c r="Z14" s="32">
        <v>49220</v>
      </c>
      <c r="AA14" s="33"/>
      <c r="AB14" s="33"/>
    </row>
    <row r="15" spans="1:28" s="18" customFormat="1" ht="99.75" customHeight="1">
      <c r="A15" s="31" t="s">
        <v>88</v>
      </c>
      <c r="B15" s="384" t="s">
        <v>350</v>
      </c>
      <c r="C15" s="385" t="s">
        <v>350</v>
      </c>
      <c r="D15" s="32"/>
      <c r="E15" s="32">
        <v>230117</v>
      </c>
      <c r="F15" s="32">
        <v>12369</v>
      </c>
      <c r="G15" s="32">
        <v>263812</v>
      </c>
      <c r="H15" s="32">
        <v>13802</v>
      </c>
      <c r="I15" s="32">
        <v>380000</v>
      </c>
      <c r="J15" s="32">
        <v>10904</v>
      </c>
      <c r="K15" s="32">
        <v>400000</v>
      </c>
      <c r="L15" s="17">
        <f>'[1]3_A. PH bevétel'!G51</f>
        <v>0</v>
      </c>
      <c r="M15" s="17">
        <f>'[1]3_A. PH bevétel'!H51</f>
        <v>40000</v>
      </c>
      <c r="N15" s="17">
        <f>'[1]3_A. PH bevétel'!J51</f>
        <v>70</v>
      </c>
      <c r="O15" s="17">
        <f>'[1]3_A. PH bevétel'!K51</f>
        <v>0</v>
      </c>
      <c r="P15" s="17"/>
      <c r="Q15" s="31" t="s">
        <v>88</v>
      </c>
      <c r="R15" s="420" t="s">
        <v>155</v>
      </c>
      <c r="S15" s="420"/>
      <c r="T15" s="420"/>
      <c r="U15" s="420"/>
      <c r="V15" s="420"/>
      <c r="W15" s="32">
        <v>2375</v>
      </c>
      <c r="X15" s="32">
        <v>2380</v>
      </c>
      <c r="Y15" s="32">
        <v>2395</v>
      </c>
      <c r="Z15" s="32">
        <v>2420</v>
      </c>
      <c r="AA15" s="33"/>
      <c r="AB15" s="33"/>
    </row>
    <row r="16" spans="1:28" s="18" customFormat="1" ht="94.5" customHeight="1">
      <c r="A16" s="31" t="s">
        <v>90</v>
      </c>
      <c r="B16" s="384" t="s">
        <v>352</v>
      </c>
      <c r="C16" s="385" t="s">
        <v>352</v>
      </c>
      <c r="D16" s="32">
        <v>591</v>
      </c>
      <c r="E16" s="32"/>
      <c r="F16" s="32">
        <v>0</v>
      </c>
      <c r="G16" s="32"/>
      <c r="H16" s="32"/>
      <c r="I16" s="32"/>
      <c r="J16" s="32"/>
      <c r="K16" s="32"/>
      <c r="L16" s="16">
        <f>'[1]3_A. PH bevétel'!G54</f>
        <v>264</v>
      </c>
      <c r="M16" s="16">
        <f>'[1]3_A. PH bevétel'!H54</f>
        <v>100</v>
      </c>
      <c r="N16" s="16">
        <f>'[1]3_A. PH bevétel'!J54</f>
        <v>256.862</v>
      </c>
      <c r="O16" s="16">
        <f>'[1]3_A. PH bevétel'!K54</f>
        <v>30.95</v>
      </c>
      <c r="P16" s="16"/>
      <c r="Q16" s="31" t="s">
        <v>87</v>
      </c>
      <c r="R16" s="420" t="s">
        <v>156</v>
      </c>
      <c r="S16" s="420"/>
      <c r="T16" s="420"/>
      <c r="U16" s="420"/>
      <c r="V16" s="420"/>
      <c r="W16" s="32"/>
      <c r="X16" s="32"/>
      <c r="Y16" s="32"/>
      <c r="Z16" s="32"/>
      <c r="AA16" s="36"/>
      <c r="AB16" s="36"/>
    </row>
    <row r="17" spans="1:28" s="18" customFormat="1" ht="93" customHeight="1">
      <c r="A17" s="31" t="s">
        <v>89</v>
      </c>
      <c r="B17" s="384" t="s">
        <v>351</v>
      </c>
      <c r="C17" s="385" t="s">
        <v>351</v>
      </c>
      <c r="D17" s="32"/>
      <c r="E17" s="32"/>
      <c r="F17" s="32"/>
      <c r="G17" s="32"/>
      <c r="H17" s="32"/>
      <c r="I17" s="32"/>
      <c r="J17" s="32"/>
      <c r="K17" s="32"/>
      <c r="L17" s="16">
        <f>'[1]3_A. PH bevétel'!G60</f>
        <v>0</v>
      </c>
      <c r="M17" s="16">
        <f>'[1]3_A. PH bevétel'!H60</f>
        <v>2966</v>
      </c>
      <c r="N17" s="16">
        <f>'[1]3_A. PH bevétel'!J60</f>
        <v>0</v>
      </c>
      <c r="O17" s="16">
        <f>'[1]3_A. PH bevétel'!K60</f>
        <v>0</v>
      </c>
      <c r="P17" s="16"/>
      <c r="Q17" s="31" t="s">
        <v>89</v>
      </c>
      <c r="R17" s="420" t="s">
        <v>137</v>
      </c>
      <c r="S17" s="420"/>
      <c r="T17" s="420"/>
      <c r="U17" s="420"/>
      <c r="V17" s="420"/>
      <c r="W17" s="32">
        <v>249003</v>
      </c>
      <c r="X17" s="32">
        <v>263812</v>
      </c>
      <c r="Y17" s="32">
        <v>380000</v>
      </c>
      <c r="Z17" s="32">
        <v>400000</v>
      </c>
      <c r="AA17" s="36"/>
      <c r="AB17" s="36"/>
    </row>
    <row r="18" spans="1:30" s="18" customFormat="1" ht="96" customHeight="1">
      <c r="A18" s="31" t="s">
        <v>138</v>
      </c>
      <c r="B18" s="384" t="s">
        <v>386</v>
      </c>
      <c r="C18" s="385" t="s">
        <v>386</v>
      </c>
      <c r="D18" s="32"/>
      <c r="E18" s="32"/>
      <c r="F18" s="32"/>
      <c r="G18" s="32"/>
      <c r="H18" s="32"/>
      <c r="I18" s="32"/>
      <c r="J18" s="32"/>
      <c r="K18" s="32"/>
      <c r="L18" s="16">
        <f>'[1]3_A. PH bevétel'!G63</f>
        <v>4160</v>
      </c>
      <c r="M18" s="16">
        <f>'[1]3_A. PH bevétel'!H63</f>
        <v>0</v>
      </c>
      <c r="N18" s="16">
        <f>'[1]3_A. PH bevétel'!J63</f>
        <v>4022.312</v>
      </c>
      <c r="O18" s="16">
        <f>'[1]3_A. PH bevétel'!K63</f>
        <v>0</v>
      </c>
      <c r="P18" s="16"/>
      <c r="Q18" s="31" t="s">
        <v>91</v>
      </c>
      <c r="R18" s="420" t="s">
        <v>139</v>
      </c>
      <c r="S18" s="420"/>
      <c r="T18" s="420"/>
      <c r="U18" s="420"/>
      <c r="V18" s="420"/>
      <c r="W18" s="32"/>
      <c r="X18" s="32"/>
      <c r="Y18" s="32"/>
      <c r="Z18" s="32"/>
      <c r="AA18" s="32"/>
      <c r="AB18" s="32"/>
      <c r="AC18" s="58"/>
      <c r="AD18" s="20"/>
    </row>
    <row r="19" spans="1:28" s="18" customFormat="1" ht="61.5">
      <c r="A19" s="31" t="s">
        <v>353</v>
      </c>
      <c r="B19" s="384" t="s">
        <v>354</v>
      </c>
      <c r="C19" s="385" t="s">
        <v>354</v>
      </c>
      <c r="D19" s="34">
        <v>8685</v>
      </c>
      <c r="E19" s="34">
        <v>18886</v>
      </c>
      <c r="F19" s="34">
        <v>6000</v>
      </c>
      <c r="G19" s="55"/>
      <c r="H19" s="34">
        <v>5000</v>
      </c>
      <c r="I19" s="34"/>
      <c r="J19" s="34">
        <v>5500</v>
      </c>
      <c r="K19" s="34"/>
      <c r="L19" s="428"/>
      <c r="M19" s="428"/>
      <c r="N19" s="428"/>
      <c r="O19" s="428"/>
      <c r="P19" s="21"/>
      <c r="Q19" s="429" t="s">
        <v>140</v>
      </c>
      <c r="R19" s="430"/>
      <c r="S19" s="430"/>
      <c r="T19" s="430"/>
      <c r="U19" s="430"/>
      <c r="V19" s="430"/>
      <c r="W19" s="32"/>
      <c r="X19" s="32"/>
      <c r="Y19" s="32"/>
      <c r="Z19" s="32"/>
      <c r="AA19" s="37"/>
      <c r="AB19" s="37"/>
    </row>
    <row r="20" spans="1:28" s="18" customFormat="1" ht="61.5">
      <c r="A20" s="31" t="s">
        <v>355</v>
      </c>
      <c r="B20" s="384" t="s">
        <v>449</v>
      </c>
      <c r="C20" s="385" t="s">
        <v>356</v>
      </c>
      <c r="D20" s="34"/>
      <c r="E20" s="34"/>
      <c r="F20" s="34"/>
      <c r="G20" s="55"/>
      <c r="H20" s="34"/>
      <c r="I20" s="34"/>
      <c r="J20" s="34"/>
      <c r="K20" s="34"/>
      <c r="L20" s="428"/>
      <c r="M20" s="428"/>
      <c r="N20" s="428"/>
      <c r="O20" s="428"/>
      <c r="P20" s="21"/>
      <c r="Q20" s="429" t="s">
        <v>141</v>
      </c>
      <c r="R20" s="430"/>
      <c r="S20" s="430"/>
      <c r="T20" s="430"/>
      <c r="U20" s="430"/>
      <c r="V20" s="430"/>
      <c r="W20" s="32"/>
      <c r="X20" s="32"/>
      <c r="Y20" s="32"/>
      <c r="Z20" s="32"/>
      <c r="AA20" s="37"/>
      <c r="AB20" s="37"/>
    </row>
    <row r="21" spans="1:28" s="18" customFormat="1" ht="61.5">
      <c r="A21" s="31"/>
      <c r="B21" s="46"/>
      <c r="C21" s="46"/>
      <c r="D21" s="34"/>
      <c r="E21" s="34"/>
      <c r="F21" s="55"/>
      <c r="G21" s="55"/>
      <c r="H21" s="34"/>
      <c r="I21" s="34"/>
      <c r="J21" s="34"/>
      <c r="K21" s="34"/>
      <c r="L21" s="21"/>
      <c r="M21" s="21"/>
      <c r="N21" s="21"/>
      <c r="O21" s="21"/>
      <c r="P21" s="100"/>
      <c r="Q21" s="432" t="s">
        <v>341</v>
      </c>
      <c r="R21" s="433"/>
      <c r="S21" s="433"/>
      <c r="T21" s="433"/>
      <c r="U21" s="433"/>
      <c r="V21" s="434"/>
      <c r="W21" s="32"/>
      <c r="X21" s="32"/>
      <c r="Y21" s="32"/>
      <c r="Z21" s="32"/>
      <c r="AA21" s="37"/>
      <c r="AB21" s="37"/>
    </row>
    <row r="22" spans="1:28" s="18" customFormat="1" ht="61.5">
      <c r="A22" s="31"/>
      <c r="B22" s="46"/>
      <c r="C22" s="46"/>
      <c r="D22" s="34"/>
      <c r="E22" s="34"/>
      <c r="F22" s="55"/>
      <c r="G22" s="55"/>
      <c r="H22" s="34"/>
      <c r="I22" s="34"/>
      <c r="J22" s="34"/>
      <c r="K22" s="34"/>
      <c r="L22" s="21"/>
      <c r="M22" s="21"/>
      <c r="N22" s="21"/>
      <c r="O22" s="21"/>
      <c r="P22" s="100"/>
      <c r="Q22" s="432" t="s">
        <v>160</v>
      </c>
      <c r="R22" s="435"/>
      <c r="S22" s="435"/>
      <c r="T22" s="435"/>
      <c r="U22" s="435"/>
      <c r="V22" s="436"/>
      <c r="W22" s="32"/>
      <c r="X22" s="32"/>
      <c r="Y22" s="32"/>
      <c r="Z22" s="32"/>
      <c r="AA22" s="37"/>
      <c r="AB22" s="37"/>
    </row>
    <row r="23" spans="1:28" s="18" customFormat="1" ht="61.5">
      <c r="A23" s="31"/>
      <c r="B23" s="46"/>
      <c r="C23" s="46"/>
      <c r="D23" s="34"/>
      <c r="E23" s="34"/>
      <c r="F23" s="55"/>
      <c r="G23" s="55"/>
      <c r="H23" s="34"/>
      <c r="I23" s="34"/>
      <c r="J23" s="34"/>
      <c r="K23" s="34"/>
      <c r="L23" s="21"/>
      <c r="M23" s="21"/>
      <c r="N23" s="21"/>
      <c r="O23" s="21"/>
      <c r="P23" s="100"/>
      <c r="Q23" s="432" t="s">
        <v>340</v>
      </c>
      <c r="R23" s="435"/>
      <c r="S23" s="435"/>
      <c r="T23" s="435"/>
      <c r="U23" s="435"/>
      <c r="V23" s="436"/>
      <c r="W23" s="32"/>
      <c r="X23" s="32"/>
      <c r="Y23" s="32"/>
      <c r="Z23" s="32"/>
      <c r="AA23" s="37"/>
      <c r="AB23" s="37"/>
    </row>
    <row r="24" spans="1:28" s="18" customFormat="1" ht="61.5">
      <c r="A24" s="31"/>
      <c r="B24" s="22"/>
      <c r="C24" s="22"/>
      <c r="D24" s="34"/>
      <c r="E24" s="34"/>
      <c r="F24" s="55"/>
      <c r="G24" s="55"/>
      <c r="H24" s="34"/>
      <c r="I24" s="34"/>
      <c r="J24" s="34"/>
      <c r="K24" s="34"/>
      <c r="L24" s="21"/>
      <c r="M24" s="21"/>
      <c r="N24" s="21"/>
      <c r="O24" s="21"/>
      <c r="P24" s="21"/>
      <c r="Q24" s="432" t="s">
        <v>278</v>
      </c>
      <c r="R24" s="435"/>
      <c r="S24" s="435"/>
      <c r="T24" s="435"/>
      <c r="U24" s="435"/>
      <c r="V24" s="436"/>
      <c r="W24" s="37"/>
      <c r="X24" s="54"/>
      <c r="Y24" s="37"/>
      <c r="Z24" s="37"/>
      <c r="AA24" s="38"/>
      <c r="AB24" s="37"/>
    </row>
    <row r="25" spans="1:28" s="24" customFormat="1" ht="120.75" customHeight="1">
      <c r="A25" s="424" t="s">
        <v>157</v>
      </c>
      <c r="B25" s="425"/>
      <c r="C25" s="426"/>
      <c r="D25" s="35">
        <v>249887</v>
      </c>
      <c r="E25" s="35">
        <v>249003</v>
      </c>
      <c r="F25" s="35">
        <v>255153</v>
      </c>
      <c r="G25" s="35">
        <v>263812</v>
      </c>
      <c r="H25" s="35">
        <v>258439</v>
      </c>
      <c r="I25" s="35">
        <v>380000</v>
      </c>
      <c r="J25" s="35">
        <v>258950</v>
      </c>
      <c r="K25" s="35">
        <v>400000</v>
      </c>
      <c r="L25" s="23">
        <f>SUM(L11:L18)</f>
        <v>238628</v>
      </c>
      <c r="M25" s="23">
        <f>SUM(M11:M18)</f>
        <v>535308</v>
      </c>
      <c r="N25" s="23">
        <f>SUM(N11:N18)</f>
        <v>191377.228</v>
      </c>
      <c r="O25" s="23">
        <f>SUM(O11:O18)</f>
        <v>24915.378</v>
      </c>
      <c r="P25" s="23"/>
      <c r="Q25" s="427" t="s">
        <v>143</v>
      </c>
      <c r="R25" s="427"/>
      <c r="S25" s="427"/>
      <c r="T25" s="427"/>
      <c r="U25" s="427"/>
      <c r="V25" s="427"/>
      <c r="W25" s="431">
        <v>498890</v>
      </c>
      <c r="X25" s="431">
        <v>518965</v>
      </c>
      <c r="Y25" s="431">
        <v>638439</v>
      </c>
      <c r="Z25" s="431">
        <v>658950</v>
      </c>
      <c r="AA25" s="431"/>
      <c r="AB25" s="431"/>
    </row>
    <row r="26" spans="1:30" ht="137.25" customHeight="1">
      <c r="A26" s="438" t="s">
        <v>154</v>
      </c>
      <c r="B26" s="438"/>
      <c r="C26" s="438"/>
      <c r="D26" s="431">
        <v>498890</v>
      </c>
      <c r="E26" s="431"/>
      <c r="F26" s="431">
        <f>F25+G25</f>
        <v>518965</v>
      </c>
      <c r="G26" s="431"/>
      <c r="H26" s="431">
        <f>I25+H25</f>
        <v>638439</v>
      </c>
      <c r="I26" s="431"/>
      <c r="J26" s="431">
        <f>K25+J25</f>
        <v>658950</v>
      </c>
      <c r="K26" s="431"/>
      <c r="L26" s="439">
        <f>L25+M25</f>
        <v>773936</v>
      </c>
      <c r="M26" s="439"/>
      <c r="N26" s="439">
        <f>N25+O25</f>
        <v>216292.606</v>
      </c>
      <c r="O26" s="439"/>
      <c r="P26" s="62"/>
      <c r="Q26" s="427"/>
      <c r="R26" s="427"/>
      <c r="S26" s="427"/>
      <c r="T26" s="427"/>
      <c r="U26" s="427"/>
      <c r="V26" s="427"/>
      <c r="W26" s="431"/>
      <c r="X26" s="431"/>
      <c r="Y26" s="431"/>
      <c r="Z26" s="431"/>
      <c r="AA26" s="431"/>
      <c r="AB26" s="431"/>
      <c r="AC26" s="27"/>
      <c r="AD26" s="25"/>
    </row>
    <row r="27" spans="1:29" s="41" customFormat="1" ht="117.75" customHeight="1">
      <c r="A27" s="441"/>
      <c r="B27" s="442"/>
      <c r="C27" s="443"/>
      <c r="D27" s="39"/>
      <c r="E27" s="44"/>
      <c r="F27" s="56"/>
      <c r="G27" s="39"/>
      <c r="H27" s="39"/>
      <c r="I27" s="39"/>
      <c r="J27" s="39"/>
      <c r="K27" s="39"/>
      <c r="L27" s="437"/>
      <c r="M27" s="437"/>
      <c r="N27" s="437"/>
      <c r="O27" s="437"/>
      <c r="P27" s="60"/>
      <c r="Q27" s="444" t="s">
        <v>144</v>
      </c>
      <c r="R27" s="444"/>
      <c r="S27" s="444"/>
      <c r="T27" s="444"/>
      <c r="U27" s="444"/>
      <c r="V27" s="444"/>
      <c r="W27" s="39">
        <v>249887</v>
      </c>
      <c r="X27" s="39">
        <v>255153</v>
      </c>
      <c r="Y27" s="39">
        <v>258439</v>
      </c>
      <c r="Z27" s="39">
        <v>258950</v>
      </c>
      <c r="AA27" s="39"/>
      <c r="AB27" s="39"/>
      <c r="AC27" s="40"/>
    </row>
    <row r="28" spans="1:29" s="41" customFormat="1" ht="94.5" customHeight="1">
      <c r="A28" s="445"/>
      <c r="B28" s="446"/>
      <c r="C28" s="447"/>
      <c r="D28" s="448"/>
      <c r="E28" s="449"/>
      <c r="F28" s="450"/>
      <c r="G28" s="450"/>
      <c r="H28" s="450"/>
      <c r="I28" s="450"/>
      <c r="J28" s="450"/>
      <c r="K28" s="450"/>
      <c r="L28" s="437">
        <f>AA28-M25</f>
        <v>-535308</v>
      </c>
      <c r="M28" s="437"/>
      <c r="N28" s="437">
        <f>AC28-O25</f>
        <v>-24915.378</v>
      </c>
      <c r="O28" s="437"/>
      <c r="P28" s="60"/>
      <c r="Q28" s="444" t="s">
        <v>145</v>
      </c>
      <c r="R28" s="444"/>
      <c r="S28" s="444"/>
      <c r="T28" s="444"/>
      <c r="U28" s="444"/>
      <c r="V28" s="444"/>
      <c r="W28" s="39">
        <v>249003</v>
      </c>
      <c r="X28" s="39">
        <v>263812</v>
      </c>
      <c r="Y28" s="39">
        <v>380000</v>
      </c>
      <c r="Z28" s="39">
        <v>400000</v>
      </c>
      <c r="AA28" s="39"/>
      <c r="AB28" s="39"/>
      <c r="AC28" s="40"/>
    </row>
    <row r="29" spans="1:29" s="41" customFormat="1" ht="123" customHeight="1">
      <c r="A29" s="445"/>
      <c r="B29" s="446"/>
      <c r="C29" s="447"/>
      <c r="D29" s="450"/>
      <c r="E29" s="450"/>
      <c r="F29" s="450"/>
      <c r="G29" s="450"/>
      <c r="H29" s="450"/>
      <c r="I29" s="450"/>
      <c r="J29" s="450"/>
      <c r="K29" s="450"/>
      <c r="L29" s="437">
        <f>L27+L28</f>
        <v>-535308</v>
      </c>
      <c r="M29" s="437"/>
      <c r="N29" s="437">
        <f>N27+N28</f>
        <v>-24915.378</v>
      </c>
      <c r="O29" s="437"/>
      <c r="P29" s="60"/>
      <c r="Q29" s="440"/>
      <c r="R29" s="440"/>
      <c r="S29" s="440"/>
      <c r="T29" s="440"/>
      <c r="U29" s="440"/>
      <c r="V29" s="440"/>
      <c r="W29" s="42"/>
      <c r="X29" s="42"/>
      <c r="Y29" s="42"/>
      <c r="Z29" s="42"/>
      <c r="AA29" s="42"/>
      <c r="AB29" s="42"/>
      <c r="AC29" s="40"/>
    </row>
    <row r="30" spans="1:29" s="41" customFormat="1" ht="60.75">
      <c r="A30" s="451"/>
      <c r="B30" s="451"/>
      <c r="C30" s="451"/>
      <c r="D30" s="450"/>
      <c r="E30" s="450"/>
      <c r="F30" s="450"/>
      <c r="G30" s="450"/>
      <c r="H30" s="437"/>
      <c r="I30" s="437"/>
      <c r="J30" s="437"/>
      <c r="K30" s="437"/>
      <c r="L30" s="437"/>
      <c r="M30" s="437"/>
      <c r="N30" s="437"/>
      <c r="O30" s="437"/>
      <c r="P30" s="60"/>
      <c r="Q30" s="440"/>
      <c r="R30" s="440"/>
      <c r="S30" s="440"/>
      <c r="T30" s="440"/>
      <c r="U30" s="440"/>
      <c r="V30" s="440"/>
      <c r="W30" s="43"/>
      <c r="X30" s="39"/>
      <c r="Y30" s="39"/>
      <c r="Z30" s="39"/>
      <c r="AA30" s="44"/>
      <c r="AB30" s="45"/>
      <c r="AC30" s="40"/>
    </row>
    <row r="31" spans="1:29" s="41" customFormat="1" ht="60.75">
      <c r="A31" s="451"/>
      <c r="B31" s="451"/>
      <c r="C31" s="451"/>
      <c r="D31" s="450"/>
      <c r="E31" s="450"/>
      <c r="F31" s="450"/>
      <c r="G31" s="450"/>
      <c r="H31" s="437"/>
      <c r="I31" s="437"/>
      <c r="J31" s="437"/>
      <c r="K31" s="437"/>
      <c r="L31" s="437"/>
      <c r="M31" s="437"/>
      <c r="N31" s="437"/>
      <c r="O31" s="437"/>
      <c r="P31" s="60"/>
      <c r="Q31" s="440"/>
      <c r="R31" s="440"/>
      <c r="S31" s="440"/>
      <c r="T31" s="440"/>
      <c r="U31" s="440"/>
      <c r="V31" s="440"/>
      <c r="W31" s="43"/>
      <c r="X31" s="52"/>
      <c r="Y31" s="39"/>
      <c r="Z31" s="39"/>
      <c r="AA31" s="450"/>
      <c r="AB31" s="450"/>
      <c r="AC31" s="40"/>
    </row>
    <row r="32" spans="1:29" s="41" customFormat="1" ht="60.75">
      <c r="A32" s="451"/>
      <c r="B32" s="451"/>
      <c r="C32" s="451"/>
      <c r="D32" s="450"/>
      <c r="E32" s="450"/>
      <c r="F32" s="450"/>
      <c r="G32" s="450"/>
      <c r="H32" s="437"/>
      <c r="I32" s="437"/>
      <c r="J32" s="437"/>
      <c r="K32" s="437"/>
      <c r="L32" s="437"/>
      <c r="M32" s="437"/>
      <c r="N32" s="437"/>
      <c r="O32" s="437"/>
      <c r="P32" s="60"/>
      <c r="Q32" s="440"/>
      <c r="R32" s="440"/>
      <c r="S32" s="440"/>
      <c r="T32" s="440"/>
      <c r="U32" s="440"/>
      <c r="V32" s="440"/>
      <c r="W32" s="43"/>
      <c r="X32" s="39"/>
      <c r="Y32" s="39"/>
      <c r="Z32" s="39"/>
      <c r="AA32" s="44"/>
      <c r="AB32" s="45"/>
      <c r="AC32" s="40"/>
    </row>
    <row r="33" spans="1:3" ht="33">
      <c r="A33" s="26"/>
      <c r="B33" s="26"/>
      <c r="C33" s="25"/>
    </row>
    <row r="34" spans="1:3" ht="33">
      <c r="A34" s="26"/>
      <c r="B34" s="26"/>
      <c r="C34" s="25"/>
    </row>
    <row r="35" spans="1:24" ht="61.5">
      <c r="A35" s="26"/>
      <c r="B35" s="26"/>
      <c r="C35" s="25"/>
      <c r="W35" s="58"/>
      <c r="X35" s="58"/>
    </row>
    <row r="36" spans="1:3" ht="33">
      <c r="A36" s="26"/>
      <c r="B36" s="26"/>
      <c r="C36" s="25"/>
    </row>
    <row r="37" spans="1:3" ht="33">
      <c r="A37" s="26"/>
      <c r="B37" s="26"/>
      <c r="C37" s="25"/>
    </row>
    <row r="38" spans="1:3" ht="33">
      <c r="A38" s="26"/>
      <c r="B38" s="26"/>
      <c r="C38" s="25"/>
    </row>
    <row r="39" spans="1:3" ht="33">
      <c r="A39" s="26"/>
      <c r="B39" s="26"/>
      <c r="C39" s="25"/>
    </row>
    <row r="40" spans="1:3" ht="33">
      <c r="A40" s="26"/>
      <c r="B40" s="26"/>
      <c r="C40" s="25"/>
    </row>
    <row r="41" spans="1:3" ht="33">
      <c r="A41" s="26"/>
      <c r="B41" s="26"/>
      <c r="C41" s="25"/>
    </row>
    <row r="42" spans="1:3" ht="33">
      <c r="A42" s="26"/>
      <c r="B42" s="26"/>
      <c r="C42" s="25"/>
    </row>
    <row r="43" spans="1:3" ht="33">
      <c r="A43" s="26"/>
      <c r="B43" s="26"/>
      <c r="C43" s="25"/>
    </row>
    <row r="44" spans="1:3" ht="33">
      <c r="A44" s="26"/>
      <c r="B44" s="26"/>
      <c r="C44" s="25"/>
    </row>
    <row r="45" spans="1:3" ht="33">
      <c r="A45" s="26"/>
      <c r="B45" s="26"/>
      <c r="C45" s="25"/>
    </row>
    <row r="46" spans="1:3" ht="33">
      <c r="A46" s="26"/>
      <c r="B46" s="26"/>
      <c r="C46" s="25"/>
    </row>
    <row r="47" spans="1:3" ht="33">
      <c r="A47" s="26"/>
      <c r="B47" s="26"/>
      <c r="C47" s="25"/>
    </row>
    <row r="48" spans="1:3" ht="33">
      <c r="A48" s="26"/>
      <c r="B48" s="26"/>
      <c r="C48" s="25"/>
    </row>
    <row r="49" spans="1:3" ht="33">
      <c r="A49" s="26"/>
      <c r="B49" s="26"/>
      <c r="C49" s="25"/>
    </row>
    <row r="50" spans="1:30" s="27" customFormat="1" ht="33">
      <c r="A50" s="26"/>
      <c r="B50" s="26"/>
      <c r="C50" s="25"/>
      <c r="F50" s="57"/>
      <c r="G50" s="57"/>
      <c r="Q50" s="13"/>
      <c r="R50" s="13"/>
      <c r="W50" s="13"/>
      <c r="X50" s="53"/>
      <c r="Y50" s="13"/>
      <c r="Z50" s="13"/>
      <c r="AA50" s="13"/>
      <c r="AB50" s="13"/>
      <c r="AC50" s="13"/>
      <c r="AD50" s="13"/>
    </row>
    <row r="51" spans="1:30" s="27" customFormat="1" ht="33">
      <c r="A51" s="26"/>
      <c r="B51" s="26"/>
      <c r="C51" s="25"/>
      <c r="F51" s="57"/>
      <c r="G51" s="57"/>
      <c r="Q51" s="13"/>
      <c r="R51" s="13"/>
      <c r="W51" s="13"/>
      <c r="X51" s="53"/>
      <c r="Y51" s="13"/>
      <c r="Z51" s="13"/>
      <c r="AA51" s="13"/>
      <c r="AB51" s="13"/>
      <c r="AC51" s="13"/>
      <c r="AD51" s="13"/>
    </row>
    <row r="52" spans="1:30" s="27" customFormat="1" ht="33">
      <c r="A52" s="26"/>
      <c r="B52" s="26"/>
      <c r="C52" s="25"/>
      <c r="F52" s="57"/>
      <c r="G52" s="57"/>
      <c r="Q52" s="13"/>
      <c r="R52" s="13"/>
      <c r="W52" s="13"/>
      <c r="X52" s="53"/>
      <c r="Y52" s="13"/>
      <c r="Z52" s="13"/>
      <c r="AA52" s="13"/>
      <c r="AB52" s="13"/>
      <c r="AC52" s="13"/>
      <c r="AD52" s="13"/>
    </row>
    <row r="53" spans="1:30" s="27" customFormat="1" ht="33">
      <c r="A53" s="26"/>
      <c r="B53" s="26"/>
      <c r="C53" s="25"/>
      <c r="F53" s="57"/>
      <c r="G53" s="57"/>
      <c r="Q53" s="13"/>
      <c r="R53" s="13"/>
      <c r="W53" s="13"/>
      <c r="X53" s="53"/>
      <c r="Y53" s="13"/>
      <c r="Z53" s="13"/>
      <c r="AA53" s="13"/>
      <c r="AB53" s="13"/>
      <c r="AC53" s="13"/>
      <c r="AD53" s="13"/>
    </row>
    <row r="54" spans="1:30" s="27" customFormat="1" ht="33">
      <c r="A54" s="26"/>
      <c r="B54" s="26"/>
      <c r="C54" s="25"/>
      <c r="F54" s="57"/>
      <c r="G54" s="57"/>
      <c r="Q54" s="13"/>
      <c r="R54" s="13"/>
      <c r="W54" s="13"/>
      <c r="X54" s="53"/>
      <c r="Y54" s="13"/>
      <c r="Z54" s="13"/>
      <c r="AA54" s="13"/>
      <c r="AB54" s="13"/>
      <c r="AC54" s="13"/>
      <c r="AD54" s="13"/>
    </row>
    <row r="55" spans="1:30" s="27" customFormat="1" ht="33">
      <c r="A55" s="26"/>
      <c r="B55" s="26"/>
      <c r="C55" s="25"/>
      <c r="F55" s="57"/>
      <c r="G55" s="57"/>
      <c r="Q55" s="13"/>
      <c r="R55" s="13"/>
      <c r="W55" s="13"/>
      <c r="X55" s="53"/>
      <c r="Y55" s="13"/>
      <c r="Z55" s="13"/>
      <c r="AA55" s="13"/>
      <c r="AB55" s="13"/>
      <c r="AC55" s="13"/>
      <c r="AD55" s="13"/>
    </row>
    <row r="56" spans="1:30" s="27" customFormat="1" ht="33">
      <c r="A56" s="26"/>
      <c r="B56" s="26"/>
      <c r="C56" s="25"/>
      <c r="F56" s="57"/>
      <c r="G56" s="57"/>
      <c r="Q56" s="13"/>
      <c r="R56" s="13"/>
      <c r="W56" s="13"/>
      <c r="X56" s="53"/>
      <c r="Y56" s="13"/>
      <c r="Z56" s="13"/>
      <c r="AA56" s="13"/>
      <c r="AB56" s="13"/>
      <c r="AC56" s="13"/>
      <c r="AD56" s="13"/>
    </row>
    <row r="57" spans="1:30" s="27" customFormat="1" ht="33">
      <c r="A57" s="26"/>
      <c r="B57" s="26"/>
      <c r="C57" s="25"/>
      <c r="F57" s="57"/>
      <c r="G57" s="57"/>
      <c r="Q57" s="13"/>
      <c r="R57" s="13"/>
      <c r="W57" s="13"/>
      <c r="X57" s="53"/>
      <c r="Y57" s="13"/>
      <c r="Z57" s="13"/>
      <c r="AA57" s="13"/>
      <c r="AB57" s="13"/>
      <c r="AC57" s="13"/>
      <c r="AD57" s="13"/>
    </row>
    <row r="58" spans="1:30" s="27" customFormat="1" ht="33">
      <c r="A58" s="26"/>
      <c r="B58" s="26"/>
      <c r="C58" s="25"/>
      <c r="F58" s="57"/>
      <c r="G58" s="57"/>
      <c r="Q58" s="13"/>
      <c r="R58" s="13"/>
      <c r="W58" s="13"/>
      <c r="X58" s="53"/>
      <c r="Y58" s="13"/>
      <c r="Z58" s="13"/>
      <c r="AA58" s="13"/>
      <c r="AB58" s="13"/>
      <c r="AC58" s="13"/>
      <c r="AD58" s="13"/>
    </row>
    <row r="59" spans="1:30" s="27" customFormat="1" ht="33">
      <c r="A59" s="26"/>
      <c r="B59" s="26"/>
      <c r="C59" s="25"/>
      <c r="F59" s="57"/>
      <c r="G59" s="57"/>
      <c r="Q59" s="13"/>
      <c r="R59" s="13"/>
      <c r="W59" s="13"/>
      <c r="X59" s="53"/>
      <c r="Y59" s="13"/>
      <c r="Z59" s="13"/>
      <c r="AA59" s="13"/>
      <c r="AB59" s="13"/>
      <c r="AC59" s="13"/>
      <c r="AD59" s="13"/>
    </row>
    <row r="60" spans="1:30" s="27" customFormat="1" ht="33">
      <c r="A60" s="26"/>
      <c r="B60" s="26"/>
      <c r="C60" s="25"/>
      <c r="F60" s="57"/>
      <c r="G60" s="57"/>
      <c r="Q60" s="13"/>
      <c r="R60" s="13"/>
      <c r="W60" s="13"/>
      <c r="X60" s="53"/>
      <c r="Y60" s="13"/>
      <c r="Z60" s="13"/>
      <c r="AA60" s="13"/>
      <c r="AB60" s="13"/>
      <c r="AC60" s="13"/>
      <c r="AD60" s="13"/>
    </row>
    <row r="61" spans="1:30" s="27" customFormat="1" ht="33">
      <c r="A61" s="26"/>
      <c r="B61" s="26"/>
      <c r="C61" s="25"/>
      <c r="F61" s="57"/>
      <c r="G61" s="57"/>
      <c r="Q61" s="13"/>
      <c r="R61" s="13"/>
      <c r="W61" s="13"/>
      <c r="X61" s="53"/>
      <c r="Y61" s="13"/>
      <c r="Z61" s="13"/>
      <c r="AA61" s="13"/>
      <c r="AB61" s="13"/>
      <c r="AC61" s="13"/>
      <c r="AD61" s="13"/>
    </row>
    <row r="62" spans="1:30" s="27" customFormat="1" ht="33">
      <c r="A62" s="26"/>
      <c r="B62" s="26"/>
      <c r="C62" s="25"/>
      <c r="F62" s="57"/>
      <c r="G62" s="57"/>
      <c r="Q62" s="13"/>
      <c r="R62" s="13"/>
      <c r="W62" s="13"/>
      <c r="X62" s="53"/>
      <c r="Y62" s="13"/>
      <c r="Z62" s="13"/>
      <c r="AA62" s="13"/>
      <c r="AB62" s="13"/>
      <c r="AC62" s="13"/>
      <c r="AD62" s="13"/>
    </row>
    <row r="63" spans="1:30" s="27" customFormat="1" ht="33">
      <c r="A63" s="26"/>
      <c r="B63" s="26"/>
      <c r="C63" s="25"/>
      <c r="F63" s="57"/>
      <c r="G63" s="57"/>
      <c r="Q63" s="13"/>
      <c r="R63" s="13"/>
      <c r="W63" s="13"/>
      <c r="X63" s="53"/>
      <c r="Y63" s="13"/>
      <c r="Z63" s="13"/>
      <c r="AA63" s="13"/>
      <c r="AB63" s="13"/>
      <c r="AC63" s="13"/>
      <c r="AD63" s="13"/>
    </row>
    <row r="64" spans="1:30" s="27" customFormat="1" ht="33">
      <c r="A64" s="26"/>
      <c r="B64" s="26"/>
      <c r="C64" s="25"/>
      <c r="F64" s="57"/>
      <c r="G64" s="57"/>
      <c r="Q64" s="13"/>
      <c r="R64" s="13"/>
      <c r="W64" s="13"/>
      <c r="X64" s="53"/>
      <c r="Y64" s="13"/>
      <c r="Z64" s="13"/>
      <c r="AA64" s="13"/>
      <c r="AB64" s="13"/>
      <c r="AC64" s="13"/>
      <c r="AD64" s="13"/>
    </row>
    <row r="65" spans="1:30" s="27" customFormat="1" ht="33">
      <c r="A65" s="26"/>
      <c r="B65" s="26"/>
      <c r="C65" s="25"/>
      <c r="F65" s="57"/>
      <c r="G65" s="57"/>
      <c r="Q65" s="13"/>
      <c r="R65" s="13"/>
      <c r="W65" s="13"/>
      <c r="X65" s="53"/>
      <c r="Y65" s="13"/>
      <c r="Z65" s="13"/>
      <c r="AA65" s="13"/>
      <c r="AB65" s="13"/>
      <c r="AC65" s="13"/>
      <c r="AD65" s="13"/>
    </row>
    <row r="66" spans="1:30" s="27" customFormat="1" ht="33">
      <c r="A66" s="26"/>
      <c r="B66" s="26"/>
      <c r="C66" s="25"/>
      <c r="F66" s="57"/>
      <c r="G66" s="57"/>
      <c r="Q66" s="13"/>
      <c r="R66" s="13"/>
      <c r="W66" s="13"/>
      <c r="X66" s="53"/>
      <c r="Y66" s="13"/>
      <c r="Z66" s="13"/>
      <c r="AA66" s="13"/>
      <c r="AB66" s="13"/>
      <c r="AC66" s="13"/>
      <c r="AD66" s="13"/>
    </row>
    <row r="67" spans="1:30" s="27" customFormat="1" ht="33">
      <c r="A67" s="26"/>
      <c r="B67" s="26"/>
      <c r="C67" s="25"/>
      <c r="F67" s="57"/>
      <c r="G67" s="57"/>
      <c r="Q67" s="13"/>
      <c r="R67" s="13"/>
      <c r="W67" s="13"/>
      <c r="X67" s="53"/>
      <c r="Y67" s="13"/>
      <c r="Z67" s="13"/>
      <c r="AA67" s="13"/>
      <c r="AB67" s="13"/>
      <c r="AC67" s="13"/>
      <c r="AD67" s="13"/>
    </row>
    <row r="68" spans="1:30" s="27" customFormat="1" ht="33">
      <c r="A68" s="26"/>
      <c r="B68" s="26"/>
      <c r="C68" s="25"/>
      <c r="F68" s="57"/>
      <c r="G68" s="57"/>
      <c r="Q68" s="13"/>
      <c r="R68" s="13"/>
      <c r="W68" s="13"/>
      <c r="X68" s="53"/>
      <c r="Y68" s="13"/>
      <c r="Z68" s="13"/>
      <c r="AA68" s="13"/>
      <c r="AB68" s="13"/>
      <c r="AC68" s="13"/>
      <c r="AD68" s="13"/>
    </row>
    <row r="69" spans="1:30" s="27" customFormat="1" ht="33">
      <c r="A69" s="26"/>
      <c r="B69" s="26"/>
      <c r="C69" s="25"/>
      <c r="F69" s="57"/>
      <c r="G69" s="57"/>
      <c r="Q69" s="13"/>
      <c r="R69" s="13"/>
      <c r="W69" s="13"/>
      <c r="X69" s="53"/>
      <c r="Y69" s="13"/>
      <c r="Z69" s="13"/>
      <c r="AA69" s="13"/>
      <c r="AB69" s="13"/>
      <c r="AC69" s="13"/>
      <c r="AD69" s="13"/>
    </row>
    <row r="70" spans="1:30" s="27" customFormat="1" ht="33">
      <c r="A70" s="26"/>
      <c r="B70" s="26"/>
      <c r="C70" s="25"/>
      <c r="F70" s="57"/>
      <c r="G70" s="57"/>
      <c r="Q70" s="13"/>
      <c r="R70" s="13"/>
      <c r="W70" s="13"/>
      <c r="X70" s="53"/>
      <c r="Y70" s="13"/>
      <c r="Z70" s="13"/>
      <c r="AA70" s="13"/>
      <c r="AB70" s="13"/>
      <c r="AC70" s="13"/>
      <c r="AD70" s="13"/>
    </row>
    <row r="71" spans="1:30" s="27" customFormat="1" ht="33">
      <c r="A71" s="26"/>
      <c r="B71" s="26"/>
      <c r="C71" s="25"/>
      <c r="F71" s="57"/>
      <c r="G71" s="57"/>
      <c r="Q71" s="13"/>
      <c r="R71" s="13"/>
      <c r="W71" s="13"/>
      <c r="X71" s="53"/>
      <c r="Y71" s="13"/>
      <c r="Z71" s="13"/>
      <c r="AA71" s="13"/>
      <c r="AB71" s="13"/>
      <c r="AC71" s="13"/>
      <c r="AD71" s="13"/>
    </row>
    <row r="72" spans="1:30" s="27" customFormat="1" ht="33">
      <c r="A72" s="26"/>
      <c r="B72" s="26"/>
      <c r="C72" s="25"/>
      <c r="F72" s="57"/>
      <c r="G72" s="57"/>
      <c r="Q72" s="13"/>
      <c r="R72" s="13"/>
      <c r="W72" s="13"/>
      <c r="X72" s="53"/>
      <c r="Y72" s="13"/>
      <c r="Z72" s="13"/>
      <c r="AA72" s="13"/>
      <c r="AB72" s="13"/>
      <c r="AC72" s="13"/>
      <c r="AD72" s="13"/>
    </row>
    <row r="73" spans="1:30" s="27" customFormat="1" ht="33">
      <c r="A73" s="26"/>
      <c r="B73" s="26"/>
      <c r="C73" s="25"/>
      <c r="F73" s="57"/>
      <c r="G73" s="57"/>
      <c r="Q73" s="13"/>
      <c r="R73" s="13"/>
      <c r="W73" s="13"/>
      <c r="X73" s="53"/>
      <c r="Y73" s="13"/>
      <c r="Z73" s="13"/>
      <c r="AA73" s="13"/>
      <c r="AB73" s="13"/>
      <c r="AC73" s="13"/>
      <c r="AD73" s="13"/>
    </row>
    <row r="74" spans="1:30" s="27" customFormat="1" ht="33">
      <c r="A74" s="26"/>
      <c r="B74" s="26"/>
      <c r="C74" s="25"/>
      <c r="F74" s="57"/>
      <c r="G74" s="57"/>
      <c r="Q74" s="13"/>
      <c r="R74" s="13"/>
      <c r="W74" s="13"/>
      <c r="X74" s="53"/>
      <c r="Y74" s="13"/>
      <c r="Z74" s="13"/>
      <c r="AA74" s="13"/>
      <c r="AB74" s="13"/>
      <c r="AC74" s="13"/>
      <c r="AD74" s="13"/>
    </row>
    <row r="75" spans="1:30" s="27" customFormat="1" ht="33">
      <c r="A75" s="26"/>
      <c r="B75" s="26"/>
      <c r="C75" s="25"/>
      <c r="F75" s="57"/>
      <c r="G75" s="57"/>
      <c r="Q75" s="13"/>
      <c r="R75" s="13"/>
      <c r="W75" s="13"/>
      <c r="X75" s="53"/>
      <c r="Y75" s="13"/>
      <c r="Z75" s="13"/>
      <c r="AA75" s="13"/>
      <c r="AB75" s="13"/>
      <c r="AC75" s="13"/>
      <c r="AD75" s="13"/>
    </row>
    <row r="76" spans="1:30" s="27" customFormat="1" ht="33">
      <c r="A76" s="26"/>
      <c r="B76" s="26"/>
      <c r="C76" s="25"/>
      <c r="F76" s="57"/>
      <c r="G76" s="57"/>
      <c r="Q76" s="13"/>
      <c r="R76" s="13"/>
      <c r="W76" s="13"/>
      <c r="X76" s="53"/>
      <c r="Y76" s="13"/>
      <c r="Z76" s="13"/>
      <c r="AA76" s="13"/>
      <c r="AB76" s="13"/>
      <c r="AC76" s="13"/>
      <c r="AD76" s="13"/>
    </row>
    <row r="77" spans="1:30" s="27" customFormat="1" ht="33">
      <c r="A77" s="26"/>
      <c r="B77" s="26"/>
      <c r="C77" s="25"/>
      <c r="F77" s="57"/>
      <c r="G77" s="57"/>
      <c r="Q77" s="13"/>
      <c r="R77" s="13"/>
      <c r="W77" s="13"/>
      <c r="X77" s="53"/>
      <c r="Y77" s="13"/>
      <c r="Z77" s="13"/>
      <c r="AA77" s="13"/>
      <c r="AB77" s="13"/>
      <c r="AC77" s="13"/>
      <c r="AD77" s="13"/>
    </row>
    <row r="78" spans="1:30" s="27" customFormat="1" ht="33">
      <c r="A78" s="26"/>
      <c r="B78" s="26"/>
      <c r="C78" s="25"/>
      <c r="F78" s="57"/>
      <c r="G78" s="57"/>
      <c r="Q78" s="13"/>
      <c r="R78" s="13"/>
      <c r="W78" s="13"/>
      <c r="X78" s="53"/>
      <c r="Y78" s="13"/>
      <c r="Z78" s="13"/>
      <c r="AA78" s="13"/>
      <c r="AB78" s="13"/>
      <c r="AC78" s="13"/>
      <c r="AD78" s="13"/>
    </row>
    <row r="79" spans="1:30" s="27" customFormat="1" ht="33">
      <c r="A79" s="26"/>
      <c r="B79" s="26"/>
      <c r="C79" s="25"/>
      <c r="F79" s="57"/>
      <c r="G79" s="57"/>
      <c r="Q79" s="13"/>
      <c r="R79" s="13"/>
      <c r="W79" s="13"/>
      <c r="X79" s="53"/>
      <c r="Y79" s="13"/>
      <c r="Z79" s="13"/>
      <c r="AA79" s="13"/>
      <c r="AB79" s="13"/>
      <c r="AC79" s="13"/>
      <c r="AD79" s="13"/>
    </row>
    <row r="80" spans="1:30" s="27" customFormat="1" ht="33">
      <c r="A80" s="26"/>
      <c r="B80" s="26"/>
      <c r="C80" s="25"/>
      <c r="F80" s="57"/>
      <c r="G80" s="57"/>
      <c r="Q80" s="13"/>
      <c r="R80" s="13"/>
      <c r="W80" s="13"/>
      <c r="X80" s="53"/>
      <c r="Y80" s="13"/>
      <c r="Z80" s="13"/>
      <c r="AA80" s="13"/>
      <c r="AB80" s="13"/>
      <c r="AC80" s="13"/>
      <c r="AD80" s="13"/>
    </row>
    <row r="81" spans="1:30" s="27" customFormat="1" ht="33">
      <c r="A81" s="26"/>
      <c r="B81" s="26"/>
      <c r="C81" s="25"/>
      <c r="F81" s="57"/>
      <c r="G81" s="57"/>
      <c r="Q81" s="13"/>
      <c r="R81" s="13"/>
      <c r="W81" s="13"/>
      <c r="X81" s="53"/>
      <c r="Y81" s="13"/>
      <c r="Z81" s="13"/>
      <c r="AA81" s="13"/>
      <c r="AB81" s="13"/>
      <c r="AC81" s="13"/>
      <c r="AD81" s="13"/>
    </row>
    <row r="82" spans="1:30" s="27" customFormat="1" ht="33">
      <c r="A82" s="26"/>
      <c r="B82" s="26"/>
      <c r="C82" s="25"/>
      <c r="F82" s="57"/>
      <c r="G82" s="57"/>
      <c r="Q82" s="13"/>
      <c r="R82" s="13"/>
      <c r="W82" s="13"/>
      <c r="X82" s="53"/>
      <c r="Y82" s="13"/>
      <c r="Z82" s="13"/>
      <c r="AA82" s="13"/>
      <c r="AB82" s="13"/>
      <c r="AC82" s="13"/>
      <c r="AD82" s="13"/>
    </row>
    <row r="83" spans="1:30" s="27" customFormat="1" ht="33">
      <c r="A83" s="26"/>
      <c r="B83" s="26"/>
      <c r="C83" s="25"/>
      <c r="F83" s="57"/>
      <c r="G83" s="57"/>
      <c r="Q83" s="13"/>
      <c r="R83" s="13"/>
      <c r="W83" s="13"/>
      <c r="X83" s="53"/>
      <c r="Y83" s="13"/>
      <c r="Z83" s="13"/>
      <c r="AA83" s="13"/>
      <c r="AB83" s="13"/>
      <c r="AC83" s="13"/>
      <c r="AD83" s="13"/>
    </row>
    <row r="84" spans="1:30" s="27" customFormat="1" ht="33">
      <c r="A84" s="26"/>
      <c r="B84" s="26"/>
      <c r="C84" s="25"/>
      <c r="F84" s="57"/>
      <c r="G84" s="57"/>
      <c r="Q84" s="13"/>
      <c r="R84" s="13"/>
      <c r="W84" s="13"/>
      <c r="X84" s="53"/>
      <c r="Y84" s="13"/>
      <c r="Z84" s="13"/>
      <c r="AA84" s="13"/>
      <c r="AB84" s="13"/>
      <c r="AC84" s="13"/>
      <c r="AD84" s="13"/>
    </row>
    <row r="85" spans="1:30" s="27" customFormat="1" ht="33">
      <c r="A85" s="26"/>
      <c r="B85" s="26"/>
      <c r="C85" s="25"/>
      <c r="F85" s="57"/>
      <c r="G85" s="57"/>
      <c r="Q85" s="13"/>
      <c r="R85" s="13"/>
      <c r="W85" s="13"/>
      <c r="X85" s="53"/>
      <c r="Y85" s="13"/>
      <c r="Z85" s="13"/>
      <c r="AA85" s="13"/>
      <c r="AB85" s="13"/>
      <c r="AC85" s="13"/>
      <c r="AD85" s="13"/>
    </row>
    <row r="86" spans="1:30" s="27" customFormat="1" ht="33">
      <c r="A86" s="26"/>
      <c r="B86" s="26"/>
      <c r="C86" s="25"/>
      <c r="F86" s="57"/>
      <c r="G86" s="57"/>
      <c r="Q86" s="13"/>
      <c r="R86" s="13"/>
      <c r="W86" s="13"/>
      <c r="X86" s="53"/>
      <c r="Y86" s="13"/>
      <c r="Z86" s="13"/>
      <c r="AA86" s="13"/>
      <c r="AB86" s="13"/>
      <c r="AC86" s="13"/>
      <c r="AD86" s="13"/>
    </row>
    <row r="87" spans="1:30" s="27" customFormat="1" ht="33">
      <c r="A87" s="26"/>
      <c r="B87" s="26"/>
      <c r="C87" s="25"/>
      <c r="F87" s="57"/>
      <c r="G87" s="57"/>
      <c r="Q87" s="13"/>
      <c r="R87" s="13"/>
      <c r="W87" s="13"/>
      <c r="X87" s="53"/>
      <c r="Y87" s="13"/>
      <c r="Z87" s="13"/>
      <c r="AA87" s="13"/>
      <c r="AB87" s="13"/>
      <c r="AC87" s="13"/>
      <c r="AD87" s="13"/>
    </row>
    <row r="88" spans="1:30" s="27" customFormat="1" ht="33">
      <c r="A88" s="26"/>
      <c r="B88" s="26"/>
      <c r="C88" s="25"/>
      <c r="F88" s="57"/>
      <c r="G88" s="57"/>
      <c r="Q88" s="13"/>
      <c r="R88" s="13"/>
      <c r="W88" s="13"/>
      <c r="X88" s="53"/>
      <c r="Y88" s="13"/>
      <c r="Z88" s="13"/>
      <c r="AA88" s="13"/>
      <c r="AB88" s="13"/>
      <c r="AC88" s="13"/>
      <c r="AD88" s="13"/>
    </row>
    <row r="89" spans="1:30" s="27" customFormat="1" ht="33">
      <c r="A89" s="26"/>
      <c r="B89" s="26"/>
      <c r="C89" s="25"/>
      <c r="F89" s="57"/>
      <c r="G89" s="57"/>
      <c r="Q89" s="13"/>
      <c r="R89" s="13"/>
      <c r="W89" s="13"/>
      <c r="X89" s="53"/>
      <c r="Y89" s="13"/>
      <c r="Z89" s="13"/>
      <c r="AA89" s="13"/>
      <c r="AB89" s="13"/>
      <c r="AC89" s="13"/>
      <c r="AD89" s="13"/>
    </row>
    <row r="90" spans="1:30" s="27" customFormat="1" ht="33">
      <c r="A90" s="26"/>
      <c r="B90" s="26"/>
      <c r="C90" s="25"/>
      <c r="F90" s="57"/>
      <c r="G90" s="57"/>
      <c r="Q90" s="13"/>
      <c r="R90" s="13"/>
      <c r="W90" s="13"/>
      <c r="X90" s="53"/>
      <c r="Y90" s="13"/>
      <c r="Z90" s="13"/>
      <c r="AA90" s="13"/>
      <c r="AB90" s="13"/>
      <c r="AC90" s="13"/>
      <c r="AD90" s="13"/>
    </row>
    <row r="91" spans="1:30" s="27" customFormat="1" ht="33">
      <c r="A91" s="26"/>
      <c r="B91" s="26"/>
      <c r="C91" s="25"/>
      <c r="F91" s="57"/>
      <c r="G91" s="57"/>
      <c r="Q91" s="13"/>
      <c r="R91" s="13"/>
      <c r="W91" s="13"/>
      <c r="X91" s="53"/>
      <c r="Y91" s="13"/>
      <c r="Z91" s="13"/>
      <c r="AA91" s="13"/>
      <c r="AB91" s="13"/>
      <c r="AC91" s="13"/>
      <c r="AD91" s="13"/>
    </row>
    <row r="92" spans="1:30" s="27" customFormat="1" ht="33">
      <c r="A92" s="26"/>
      <c r="B92" s="26"/>
      <c r="C92" s="25"/>
      <c r="F92" s="57"/>
      <c r="G92" s="57"/>
      <c r="Q92" s="13"/>
      <c r="R92" s="13"/>
      <c r="W92" s="13"/>
      <c r="X92" s="53"/>
      <c r="Y92" s="13"/>
      <c r="Z92" s="13"/>
      <c r="AA92" s="13"/>
      <c r="AB92" s="13"/>
      <c r="AC92" s="13"/>
      <c r="AD92" s="13"/>
    </row>
    <row r="93" spans="1:30" s="27" customFormat="1" ht="33">
      <c r="A93" s="26"/>
      <c r="B93" s="26"/>
      <c r="C93" s="25"/>
      <c r="F93" s="57"/>
      <c r="G93" s="57"/>
      <c r="Q93" s="13"/>
      <c r="R93" s="13"/>
      <c r="W93" s="13"/>
      <c r="X93" s="53"/>
      <c r="Y93" s="13"/>
      <c r="Z93" s="13"/>
      <c r="AA93" s="13"/>
      <c r="AB93" s="13"/>
      <c r="AC93" s="13"/>
      <c r="AD93" s="13"/>
    </row>
    <row r="94" spans="1:30" s="27" customFormat="1" ht="33">
      <c r="A94" s="26"/>
      <c r="B94" s="26"/>
      <c r="C94" s="25"/>
      <c r="F94" s="57"/>
      <c r="G94" s="57"/>
      <c r="Q94" s="13"/>
      <c r="R94" s="13"/>
      <c r="W94" s="13"/>
      <c r="X94" s="53"/>
      <c r="Y94" s="13"/>
      <c r="Z94" s="13"/>
      <c r="AA94" s="13"/>
      <c r="AB94" s="13"/>
      <c r="AC94" s="13"/>
      <c r="AD94" s="13"/>
    </row>
    <row r="95" spans="1:30" s="27" customFormat="1" ht="33">
      <c r="A95" s="26"/>
      <c r="B95" s="26"/>
      <c r="C95" s="25"/>
      <c r="F95" s="57"/>
      <c r="G95" s="57"/>
      <c r="Q95" s="13"/>
      <c r="R95" s="13"/>
      <c r="W95" s="13"/>
      <c r="X95" s="53"/>
      <c r="Y95" s="13"/>
      <c r="Z95" s="13"/>
      <c r="AA95" s="13"/>
      <c r="AB95" s="13"/>
      <c r="AC95" s="13"/>
      <c r="AD95" s="13"/>
    </row>
    <row r="96" spans="1:30" s="27" customFormat="1" ht="33">
      <c r="A96" s="26"/>
      <c r="B96" s="26"/>
      <c r="C96" s="25"/>
      <c r="F96" s="57"/>
      <c r="G96" s="57"/>
      <c r="Q96" s="13"/>
      <c r="R96" s="13"/>
      <c r="W96" s="13"/>
      <c r="X96" s="53"/>
      <c r="Y96" s="13"/>
      <c r="Z96" s="13"/>
      <c r="AA96" s="13"/>
      <c r="AB96" s="13"/>
      <c r="AC96" s="13"/>
      <c r="AD96" s="13"/>
    </row>
    <row r="97" spans="1:30" s="27" customFormat="1" ht="33">
      <c r="A97" s="26"/>
      <c r="B97" s="26"/>
      <c r="C97" s="25"/>
      <c r="F97" s="57"/>
      <c r="G97" s="57"/>
      <c r="Q97" s="13"/>
      <c r="R97" s="13"/>
      <c r="W97" s="13"/>
      <c r="X97" s="53"/>
      <c r="Y97" s="13"/>
      <c r="Z97" s="13"/>
      <c r="AA97" s="13"/>
      <c r="AB97" s="13"/>
      <c r="AC97" s="13"/>
      <c r="AD97" s="13"/>
    </row>
    <row r="98" spans="1:30" s="27" customFormat="1" ht="33">
      <c r="A98" s="26"/>
      <c r="B98" s="26"/>
      <c r="C98" s="25"/>
      <c r="F98" s="57"/>
      <c r="G98" s="57"/>
      <c r="Q98" s="13"/>
      <c r="R98" s="13"/>
      <c r="W98" s="13"/>
      <c r="X98" s="53"/>
      <c r="Y98" s="13"/>
      <c r="Z98" s="13"/>
      <c r="AA98" s="13"/>
      <c r="AB98" s="13"/>
      <c r="AC98" s="13"/>
      <c r="AD98" s="13"/>
    </row>
    <row r="99" spans="1:30" s="27" customFormat="1" ht="33">
      <c r="A99" s="26"/>
      <c r="B99" s="26"/>
      <c r="C99" s="25"/>
      <c r="F99" s="57"/>
      <c r="G99" s="57"/>
      <c r="Q99" s="13"/>
      <c r="R99" s="13"/>
      <c r="W99" s="13"/>
      <c r="X99" s="53"/>
      <c r="Y99" s="13"/>
      <c r="Z99" s="13"/>
      <c r="AA99" s="13"/>
      <c r="AB99" s="13"/>
      <c r="AC99" s="13"/>
      <c r="AD99" s="13"/>
    </row>
    <row r="100" spans="1:30" s="27" customFormat="1" ht="33">
      <c r="A100" s="26"/>
      <c r="B100" s="26"/>
      <c r="C100" s="25"/>
      <c r="F100" s="57"/>
      <c r="G100" s="57"/>
      <c r="Q100" s="13"/>
      <c r="R100" s="13"/>
      <c r="W100" s="13"/>
      <c r="X100" s="53"/>
      <c r="Y100" s="13"/>
      <c r="Z100" s="13"/>
      <c r="AA100" s="13"/>
      <c r="AB100" s="13"/>
      <c r="AC100" s="13"/>
      <c r="AD100" s="13"/>
    </row>
    <row r="101" spans="1:30" s="27" customFormat="1" ht="33">
      <c r="A101" s="26"/>
      <c r="B101" s="26"/>
      <c r="C101" s="25"/>
      <c r="F101" s="57"/>
      <c r="G101" s="57"/>
      <c r="Q101" s="13"/>
      <c r="R101" s="13"/>
      <c r="W101" s="13"/>
      <c r="X101" s="53"/>
      <c r="Y101" s="13"/>
      <c r="Z101" s="13"/>
      <c r="AA101" s="13"/>
      <c r="AB101" s="13"/>
      <c r="AC101" s="13"/>
      <c r="AD101" s="13"/>
    </row>
    <row r="102" spans="1:30" s="27" customFormat="1" ht="33">
      <c r="A102" s="26"/>
      <c r="B102" s="26"/>
      <c r="C102" s="25"/>
      <c r="F102" s="57"/>
      <c r="G102" s="57"/>
      <c r="Q102" s="13"/>
      <c r="R102" s="13"/>
      <c r="W102" s="13"/>
      <c r="X102" s="53"/>
      <c r="Y102" s="13"/>
      <c r="Z102" s="13"/>
      <c r="AA102" s="13"/>
      <c r="AB102" s="13"/>
      <c r="AC102" s="13"/>
      <c r="AD102" s="13"/>
    </row>
    <row r="103" spans="1:30" s="27" customFormat="1" ht="33">
      <c r="A103" s="26"/>
      <c r="B103" s="26"/>
      <c r="C103" s="25"/>
      <c r="F103" s="57"/>
      <c r="G103" s="57"/>
      <c r="Q103" s="13"/>
      <c r="R103" s="13"/>
      <c r="W103" s="13"/>
      <c r="X103" s="53"/>
      <c r="Y103" s="13"/>
      <c r="Z103" s="13"/>
      <c r="AA103" s="13"/>
      <c r="AB103" s="13"/>
      <c r="AC103" s="13"/>
      <c r="AD103" s="13"/>
    </row>
    <row r="104" spans="1:30" s="27" customFormat="1" ht="33">
      <c r="A104" s="26"/>
      <c r="B104" s="26"/>
      <c r="C104" s="25"/>
      <c r="F104" s="57"/>
      <c r="G104" s="57"/>
      <c r="Q104" s="13"/>
      <c r="R104" s="13"/>
      <c r="W104" s="13"/>
      <c r="X104" s="53"/>
      <c r="Y104" s="13"/>
      <c r="Z104" s="13"/>
      <c r="AA104" s="13"/>
      <c r="AB104" s="13"/>
      <c r="AC104" s="13"/>
      <c r="AD104" s="13"/>
    </row>
    <row r="105" spans="1:30" s="27" customFormat="1" ht="33">
      <c r="A105" s="26"/>
      <c r="B105" s="26"/>
      <c r="C105" s="25"/>
      <c r="F105" s="57"/>
      <c r="G105" s="57"/>
      <c r="Q105" s="13"/>
      <c r="R105" s="13"/>
      <c r="W105" s="13"/>
      <c r="X105" s="53"/>
      <c r="Y105" s="13"/>
      <c r="Z105" s="13"/>
      <c r="AA105" s="13"/>
      <c r="AB105" s="13"/>
      <c r="AC105" s="13"/>
      <c r="AD105" s="13"/>
    </row>
    <row r="106" spans="1:30" s="27" customFormat="1" ht="33">
      <c r="A106" s="26"/>
      <c r="B106" s="26"/>
      <c r="C106" s="25"/>
      <c r="F106" s="57"/>
      <c r="G106" s="57"/>
      <c r="Q106" s="13"/>
      <c r="R106" s="13"/>
      <c r="W106" s="13"/>
      <c r="X106" s="53"/>
      <c r="Y106" s="13"/>
      <c r="Z106" s="13"/>
      <c r="AA106" s="13"/>
      <c r="AB106" s="13"/>
      <c r="AC106" s="13"/>
      <c r="AD106" s="13"/>
    </row>
    <row r="107" spans="1:30" s="27" customFormat="1" ht="33">
      <c r="A107" s="26"/>
      <c r="B107" s="26"/>
      <c r="C107" s="25"/>
      <c r="F107" s="57"/>
      <c r="G107" s="57"/>
      <c r="Q107" s="13"/>
      <c r="R107" s="13"/>
      <c r="W107" s="13"/>
      <c r="X107" s="53"/>
      <c r="Y107" s="13"/>
      <c r="Z107" s="13"/>
      <c r="AA107" s="13"/>
      <c r="AB107" s="13"/>
      <c r="AC107" s="13"/>
      <c r="AD107" s="13"/>
    </row>
    <row r="108" spans="1:30" s="27" customFormat="1" ht="33">
      <c r="A108" s="26"/>
      <c r="B108" s="26"/>
      <c r="C108" s="25"/>
      <c r="F108" s="57"/>
      <c r="G108" s="57"/>
      <c r="Q108" s="13"/>
      <c r="R108" s="13"/>
      <c r="W108" s="13"/>
      <c r="X108" s="53"/>
      <c r="Y108" s="13"/>
      <c r="Z108" s="13"/>
      <c r="AA108" s="13"/>
      <c r="AB108" s="13"/>
      <c r="AC108" s="13"/>
      <c r="AD108" s="13"/>
    </row>
    <row r="109" spans="1:30" s="27" customFormat="1" ht="33">
      <c r="A109" s="26"/>
      <c r="B109" s="26"/>
      <c r="C109" s="25"/>
      <c r="F109" s="57"/>
      <c r="G109" s="57"/>
      <c r="Q109" s="13"/>
      <c r="R109" s="13"/>
      <c r="W109" s="13"/>
      <c r="X109" s="53"/>
      <c r="Y109" s="13"/>
      <c r="Z109" s="13"/>
      <c r="AA109" s="13"/>
      <c r="AB109" s="13"/>
      <c r="AC109" s="13"/>
      <c r="AD109" s="13"/>
    </row>
    <row r="110" spans="1:30" s="27" customFormat="1" ht="33">
      <c r="A110" s="26"/>
      <c r="B110" s="26"/>
      <c r="C110" s="25"/>
      <c r="F110" s="57"/>
      <c r="G110" s="57"/>
      <c r="Q110" s="13"/>
      <c r="R110" s="13"/>
      <c r="W110" s="13"/>
      <c r="X110" s="53"/>
      <c r="Y110" s="13"/>
      <c r="Z110" s="13"/>
      <c r="AA110" s="13"/>
      <c r="AB110" s="13"/>
      <c r="AC110" s="13"/>
      <c r="AD110" s="13"/>
    </row>
    <row r="111" spans="1:30" s="27" customFormat="1" ht="33">
      <c r="A111" s="26"/>
      <c r="B111" s="26"/>
      <c r="C111" s="25"/>
      <c r="F111" s="57"/>
      <c r="G111" s="57"/>
      <c r="Q111" s="13"/>
      <c r="R111" s="13"/>
      <c r="W111" s="13"/>
      <c r="X111" s="53"/>
      <c r="Y111" s="13"/>
      <c r="Z111" s="13"/>
      <c r="AA111" s="13"/>
      <c r="AB111" s="13"/>
      <c r="AC111" s="13"/>
      <c r="AD111" s="13"/>
    </row>
    <row r="112" spans="1:30" s="27" customFormat="1" ht="33">
      <c r="A112" s="26"/>
      <c r="B112" s="26"/>
      <c r="C112" s="25"/>
      <c r="F112" s="57"/>
      <c r="G112" s="57"/>
      <c r="Q112" s="13"/>
      <c r="R112" s="13"/>
      <c r="W112" s="13"/>
      <c r="X112" s="53"/>
      <c r="Y112" s="13"/>
      <c r="Z112" s="13"/>
      <c r="AA112" s="13"/>
      <c r="AB112" s="13"/>
      <c r="AC112" s="13"/>
      <c r="AD112" s="13"/>
    </row>
    <row r="113" spans="1:30" s="27" customFormat="1" ht="33">
      <c r="A113" s="26"/>
      <c r="B113" s="26"/>
      <c r="C113" s="25"/>
      <c r="F113" s="57"/>
      <c r="G113" s="57"/>
      <c r="Q113" s="13"/>
      <c r="R113" s="13"/>
      <c r="W113" s="13"/>
      <c r="X113" s="53"/>
      <c r="Y113" s="13"/>
      <c r="Z113" s="13"/>
      <c r="AA113" s="13"/>
      <c r="AB113" s="13"/>
      <c r="AC113" s="13"/>
      <c r="AD113" s="13"/>
    </row>
    <row r="114" spans="1:30" s="27" customFormat="1" ht="33">
      <c r="A114" s="26"/>
      <c r="B114" s="26"/>
      <c r="C114" s="25"/>
      <c r="F114" s="57"/>
      <c r="G114" s="57"/>
      <c r="Q114" s="13"/>
      <c r="R114" s="13"/>
      <c r="W114" s="13"/>
      <c r="X114" s="53"/>
      <c r="Y114" s="13"/>
      <c r="Z114" s="13"/>
      <c r="AA114" s="13"/>
      <c r="AB114" s="13"/>
      <c r="AC114" s="13"/>
      <c r="AD114" s="13"/>
    </row>
    <row r="115" spans="1:30" s="27" customFormat="1" ht="33">
      <c r="A115" s="26"/>
      <c r="B115" s="26"/>
      <c r="C115" s="25"/>
      <c r="F115" s="57"/>
      <c r="G115" s="57"/>
      <c r="Q115" s="13"/>
      <c r="R115" s="13"/>
      <c r="W115" s="13"/>
      <c r="X115" s="53"/>
      <c r="Y115" s="13"/>
      <c r="Z115" s="13"/>
      <c r="AA115" s="13"/>
      <c r="AB115" s="13"/>
      <c r="AC115" s="13"/>
      <c r="AD115" s="13"/>
    </row>
    <row r="116" spans="1:30" s="27" customFormat="1" ht="33">
      <c r="A116" s="26"/>
      <c r="B116" s="26"/>
      <c r="C116" s="25"/>
      <c r="F116" s="57"/>
      <c r="G116" s="57"/>
      <c r="Q116" s="13"/>
      <c r="R116" s="13"/>
      <c r="W116" s="13"/>
      <c r="X116" s="53"/>
      <c r="Y116" s="13"/>
      <c r="Z116" s="13"/>
      <c r="AA116" s="13"/>
      <c r="AB116" s="13"/>
      <c r="AC116" s="13"/>
      <c r="AD116" s="13"/>
    </row>
    <row r="117" spans="1:30" s="27" customFormat="1" ht="33">
      <c r="A117" s="26"/>
      <c r="B117" s="26"/>
      <c r="C117" s="25"/>
      <c r="F117" s="57"/>
      <c r="G117" s="57"/>
      <c r="Q117" s="13"/>
      <c r="R117" s="13"/>
      <c r="W117" s="13"/>
      <c r="X117" s="53"/>
      <c r="Y117" s="13"/>
      <c r="Z117" s="13"/>
      <c r="AA117" s="13"/>
      <c r="AB117" s="13"/>
      <c r="AC117" s="13"/>
      <c r="AD117" s="13"/>
    </row>
    <row r="118" spans="1:30" s="27" customFormat="1" ht="33">
      <c r="A118" s="26"/>
      <c r="B118" s="26"/>
      <c r="C118" s="25"/>
      <c r="F118" s="57"/>
      <c r="G118" s="57"/>
      <c r="Q118" s="13"/>
      <c r="R118" s="13"/>
      <c r="W118" s="13"/>
      <c r="X118" s="53"/>
      <c r="Y118" s="13"/>
      <c r="Z118" s="13"/>
      <c r="AA118" s="13"/>
      <c r="AB118" s="13"/>
      <c r="AC118" s="13"/>
      <c r="AD118" s="13"/>
    </row>
    <row r="119" spans="1:30" s="27" customFormat="1" ht="33">
      <c r="A119" s="26"/>
      <c r="B119" s="26"/>
      <c r="C119" s="25"/>
      <c r="F119" s="57"/>
      <c r="G119" s="57"/>
      <c r="Q119" s="13"/>
      <c r="R119" s="13"/>
      <c r="W119" s="13"/>
      <c r="X119" s="53"/>
      <c r="Y119" s="13"/>
      <c r="Z119" s="13"/>
      <c r="AA119" s="13"/>
      <c r="AB119" s="13"/>
      <c r="AC119" s="13"/>
      <c r="AD119" s="13"/>
    </row>
    <row r="120" spans="1:30" s="27" customFormat="1" ht="33">
      <c r="A120" s="26"/>
      <c r="B120" s="26"/>
      <c r="C120" s="25"/>
      <c r="F120" s="57"/>
      <c r="G120" s="57"/>
      <c r="Q120" s="13"/>
      <c r="R120" s="13"/>
      <c r="W120" s="13"/>
      <c r="X120" s="53"/>
      <c r="Y120" s="13"/>
      <c r="Z120" s="13"/>
      <c r="AA120" s="13"/>
      <c r="AB120" s="13"/>
      <c r="AC120" s="13"/>
      <c r="AD120" s="13"/>
    </row>
    <row r="121" spans="1:30" s="27" customFormat="1" ht="33">
      <c r="A121" s="26"/>
      <c r="B121" s="26"/>
      <c r="C121" s="25"/>
      <c r="F121" s="57"/>
      <c r="G121" s="57"/>
      <c r="Q121" s="13"/>
      <c r="R121" s="13"/>
      <c r="W121" s="13"/>
      <c r="X121" s="53"/>
      <c r="Y121" s="13"/>
      <c r="Z121" s="13"/>
      <c r="AA121" s="13"/>
      <c r="AB121" s="13"/>
      <c r="AC121" s="13"/>
      <c r="AD121" s="13"/>
    </row>
    <row r="122" spans="1:30" s="27" customFormat="1" ht="33">
      <c r="A122" s="26"/>
      <c r="B122" s="26"/>
      <c r="C122" s="25"/>
      <c r="F122" s="57"/>
      <c r="G122" s="57"/>
      <c r="Q122" s="13"/>
      <c r="R122" s="13"/>
      <c r="W122" s="13"/>
      <c r="X122" s="53"/>
      <c r="Y122" s="13"/>
      <c r="Z122" s="13"/>
      <c r="AA122" s="13"/>
      <c r="AB122" s="13"/>
      <c r="AC122" s="13"/>
      <c r="AD122" s="13"/>
    </row>
    <row r="123" spans="1:30" s="27" customFormat="1" ht="33">
      <c r="A123" s="26"/>
      <c r="B123" s="26"/>
      <c r="C123" s="25"/>
      <c r="F123" s="57"/>
      <c r="G123" s="57"/>
      <c r="Q123" s="13"/>
      <c r="R123" s="13"/>
      <c r="W123" s="13"/>
      <c r="X123" s="53"/>
      <c r="Y123" s="13"/>
      <c r="Z123" s="13"/>
      <c r="AA123" s="13"/>
      <c r="AB123" s="13"/>
      <c r="AC123" s="13"/>
      <c r="AD123" s="13"/>
    </row>
    <row r="124" spans="1:30" s="27" customFormat="1" ht="33">
      <c r="A124" s="26"/>
      <c r="B124" s="26"/>
      <c r="C124" s="25"/>
      <c r="F124" s="57"/>
      <c r="G124" s="57"/>
      <c r="Q124" s="13"/>
      <c r="R124" s="13"/>
      <c r="W124" s="13"/>
      <c r="X124" s="53"/>
      <c r="Y124" s="13"/>
      <c r="Z124" s="13"/>
      <c r="AA124" s="13"/>
      <c r="AB124" s="13"/>
      <c r="AC124" s="13"/>
      <c r="AD124" s="13"/>
    </row>
  </sheetData>
  <sheetProtection/>
  <mergeCells count="124">
    <mergeCell ref="J28:K28"/>
    <mergeCell ref="J29:K29"/>
    <mergeCell ref="J30:K30"/>
    <mergeCell ref="J31:K31"/>
    <mergeCell ref="J32:K32"/>
    <mergeCell ref="Y6:Y7"/>
    <mergeCell ref="Y8:Y10"/>
    <mergeCell ref="Y25:Y26"/>
    <mergeCell ref="R11:V11"/>
    <mergeCell ref="Q8:Q10"/>
    <mergeCell ref="A1:Z2"/>
    <mergeCell ref="A3:AB3"/>
    <mergeCell ref="A4:AB4"/>
    <mergeCell ref="A5:AB5"/>
    <mergeCell ref="W6:W7"/>
    <mergeCell ref="X6:X7"/>
    <mergeCell ref="Z6:Z7"/>
    <mergeCell ref="N7:O7"/>
    <mergeCell ref="D6:E7"/>
    <mergeCell ref="F6:G7"/>
    <mergeCell ref="A8:A10"/>
    <mergeCell ref="B8:C8"/>
    <mergeCell ref="M9:M10"/>
    <mergeCell ref="N9:N10"/>
    <mergeCell ref="O9:O10"/>
    <mergeCell ref="B11:C11"/>
    <mergeCell ref="J9:J10"/>
    <mergeCell ref="K9:K10"/>
    <mergeCell ref="B9:C10"/>
    <mergeCell ref="D9:D10"/>
    <mergeCell ref="E9:E10"/>
    <mergeCell ref="F9:F10"/>
    <mergeCell ref="G9:G10"/>
    <mergeCell ref="H9:H10"/>
    <mergeCell ref="B12:C12"/>
    <mergeCell ref="R12:V12"/>
    <mergeCell ref="B13:C13"/>
    <mergeCell ref="R13:V13"/>
    <mergeCell ref="B14:C14"/>
    <mergeCell ref="R14:V14"/>
    <mergeCell ref="B15:C15"/>
    <mergeCell ref="R15:V15"/>
    <mergeCell ref="B16:C16"/>
    <mergeCell ref="R16:V16"/>
    <mergeCell ref="B17:C17"/>
    <mergeCell ref="R17:V17"/>
    <mergeCell ref="B18:C18"/>
    <mergeCell ref="R18:V18"/>
    <mergeCell ref="B19:C19"/>
    <mergeCell ref="L19:L20"/>
    <mergeCell ref="M19:M20"/>
    <mergeCell ref="N19:N20"/>
    <mergeCell ref="O19:O20"/>
    <mergeCell ref="Q19:V19"/>
    <mergeCell ref="B20:C20"/>
    <mergeCell ref="Q20:V20"/>
    <mergeCell ref="Q21:V21"/>
    <mergeCell ref="Q22:V22"/>
    <mergeCell ref="Q23:V23"/>
    <mergeCell ref="Q24:V24"/>
    <mergeCell ref="A25:C25"/>
    <mergeCell ref="Q25:V26"/>
    <mergeCell ref="N26:O26"/>
    <mergeCell ref="J26:K26"/>
    <mergeCell ref="AB25:AB26"/>
    <mergeCell ref="A26:C26"/>
    <mergeCell ref="D26:E26"/>
    <mergeCell ref="F26:G26"/>
    <mergeCell ref="H26:I26"/>
    <mergeCell ref="L26:M26"/>
    <mergeCell ref="L28:M28"/>
    <mergeCell ref="N28:O28"/>
    <mergeCell ref="W25:W26"/>
    <mergeCell ref="X25:X26"/>
    <mergeCell ref="Z25:Z26"/>
    <mergeCell ref="AA25:AA26"/>
    <mergeCell ref="N29:O29"/>
    <mergeCell ref="Q29:V29"/>
    <mergeCell ref="A27:C27"/>
    <mergeCell ref="L27:M27"/>
    <mergeCell ref="N27:O27"/>
    <mergeCell ref="Q27:V27"/>
    <mergeCell ref="A28:C28"/>
    <mergeCell ref="D28:E28"/>
    <mergeCell ref="F28:G28"/>
    <mergeCell ref="H28:I28"/>
    <mergeCell ref="F30:G30"/>
    <mergeCell ref="H30:I30"/>
    <mergeCell ref="L30:M30"/>
    <mergeCell ref="N30:O30"/>
    <mergeCell ref="Q28:V28"/>
    <mergeCell ref="A29:C29"/>
    <mergeCell ref="D29:E29"/>
    <mergeCell ref="F29:G29"/>
    <mergeCell ref="H29:I29"/>
    <mergeCell ref="L29:M29"/>
    <mergeCell ref="Q30:V30"/>
    <mergeCell ref="A31:C31"/>
    <mergeCell ref="D31:E31"/>
    <mergeCell ref="F31:G31"/>
    <mergeCell ref="H31:I31"/>
    <mergeCell ref="L31:M31"/>
    <mergeCell ref="N31:O31"/>
    <mergeCell ref="Q31:V31"/>
    <mergeCell ref="A30:C30"/>
    <mergeCell ref="D30:E30"/>
    <mergeCell ref="AA31:AB31"/>
    <mergeCell ref="A32:C32"/>
    <mergeCell ref="D32:E32"/>
    <mergeCell ref="F32:G32"/>
    <mergeCell ref="H32:I32"/>
    <mergeCell ref="L32:M32"/>
    <mergeCell ref="N32:O32"/>
    <mergeCell ref="Q32:V32"/>
    <mergeCell ref="H6:I7"/>
    <mergeCell ref="W8:W10"/>
    <mergeCell ref="X8:X10"/>
    <mergeCell ref="Z8:Z10"/>
    <mergeCell ref="R9:V10"/>
    <mergeCell ref="I9:I10"/>
    <mergeCell ref="L9:L10"/>
    <mergeCell ref="L7:M7"/>
    <mergeCell ref="J6:K7"/>
    <mergeCell ref="R8:V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1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view="pageBreakPreview" zoomScaleSheetLayoutView="100" zoomScalePageLayoutView="0" workbookViewId="0" topLeftCell="A1">
      <selection activeCell="J11" sqref="J11"/>
    </sheetView>
  </sheetViews>
  <sheetFormatPr defaultColWidth="9.00390625" defaultRowHeight="12.75"/>
  <cols>
    <col min="1" max="1" width="11.375" style="143" customWidth="1"/>
    <col min="2" max="2" width="10.75390625" style="70" customWidth="1"/>
    <col min="3" max="3" width="46.125" style="65" customWidth="1"/>
    <col min="4" max="4" width="18.75390625" style="92" customWidth="1"/>
    <col min="5" max="5" width="0.37109375" style="65" customWidth="1"/>
    <col min="6" max="7" width="0.6171875" style="65" customWidth="1"/>
    <col min="8" max="16384" width="9.125" style="65" customWidth="1"/>
  </cols>
  <sheetData>
    <row r="1" spans="1:7" ht="12.75">
      <c r="A1" s="461" t="s">
        <v>500</v>
      </c>
      <c r="B1" s="461"/>
      <c r="C1" s="461"/>
      <c r="D1" s="461"/>
      <c r="E1" s="104"/>
      <c r="F1" s="104"/>
      <c r="G1" s="104"/>
    </row>
    <row r="2" spans="1:9" s="78" customFormat="1" ht="49.5" customHeight="1">
      <c r="A2" s="462" t="s">
        <v>501</v>
      </c>
      <c r="B2" s="462"/>
      <c r="C2" s="462"/>
      <c r="D2" s="462"/>
      <c r="E2" s="109"/>
      <c r="F2" s="109"/>
      <c r="G2" s="109"/>
      <c r="I2" s="79"/>
    </row>
    <row r="3" spans="1:9" s="78" customFormat="1" ht="49.5" customHeight="1">
      <c r="A3" s="459" t="s">
        <v>283</v>
      </c>
      <c r="B3" s="460" t="s">
        <v>249</v>
      </c>
      <c r="C3" s="460"/>
      <c r="D3" s="137" t="s">
        <v>282</v>
      </c>
      <c r="E3" s="80"/>
      <c r="F3" s="80"/>
      <c r="G3" s="80"/>
      <c r="I3" s="79"/>
    </row>
    <row r="4" spans="1:7" ht="31.5">
      <c r="A4" s="459"/>
      <c r="B4" s="460" t="s">
        <v>81</v>
      </c>
      <c r="C4" s="460"/>
      <c r="D4" s="137" t="s">
        <v>101</v>
      </c>
      <c r="E4" s="70"/>
      <c r="F4" s="70"/>
      <c r="G4" s="70"/>
    </row>
    <row r="5" spans="1:4" s="83" customFormat="1" ht="15.75">
      <c r="A5" s="141">
        <v>1</v>
      </c>
      <c r="B5" s="81" t="s">
        <v>54</v>
      </c>
      <c r="C5" s="110" t="s">
        <v>52</v>
      </c>
      <c r="D5" s="82">
        <v>97789</v>
      </c>
    </row>
    <row r="6" spans="1:4" s="85" customFormat="1" ht="15.75">
      <c r="A6" s="139">
        <v>2</v>
      </c>
      <c r="B6" s="84"/>
      <c r="C6" s="47" t="s">
        <v>14</v>
      </c>
      <c r="D6" s="94">
        <v>33216</v>
      </c>
    </row>
    <row r="7" spans="1:4" ht="15.75">
      <c r="A7" s="97">
        <v>3</v>
      </c>
      <c r="B7" s="75" t="s">
        <v>106</v>
      </c>
      <c r="C7" s="48" t="s">
        <v>15</v>
      </c>
      <c r="D7" s="95">
        <f>23029-10</f>
        <v>23019</v>
      </c>
    </row>
    <row r="8" spans="1:4" ht="15.75">
      <c r="A8" s="97">
        <v>4</v>
      </c>
      <c r="B8" s="75" t="s">
        <v>107</v>
      </c>
      <c r="C8" s="48" t="s">
        <v>16</v>
      </c>
      <c r="D8" s="95">
        <f>503+10</f>
        <v>513</v>
      </c>
    </row>
    <row r="9" spans="1:4" ht="15.75">
      <c r="A9" s="97">
        <v>5</v>
      </c>
      <c r="B9" s="75" t="s">
        <v>108</v>
      </c>
      <c r="C9" s="48" t="s">
        <v>17</v>
      </c>
      <c r="D9" s="95">
        <v>1234</v>
      </c>
    </row>
    <row r="10" spans="1:4" ht="15.75">
      <c r="A10" s="97">
        <v>6</v>
      </c>
      <c r="B10" s="75" t="s">
        <v>109</v>
      </c>
      <c r="C10" s="48" t="s">
        <v>18</v>
      </c>
      <c r="D10" s="95">
        <v>596</v>
      </c>
    </row>
    <row r="11" spans="1:4" ht="15.75">
      <c r="A11" s="97">
        <v>7</v>
      </c>
      <c r="B11" s="75" t="s">
        <v>110</v>
      </c>
      <c r="C11" s="48" t="s">
        <v>19</v>
      </c>
      <c r="D11" s="95">
        <v>0</v>
      </c>
    </row>
    <row r="12" spans="1:4" ht="15.75">
      <c r="A12" s="97">
        <v>8</v>
      </c>
      <c r="B12" s="75" t="s">
        <v>111</v>
      </c>
      <c r="C12" s="48" t="s">
        <v>20</v>
      </c>
      <c r="D12" s="95">
        <v>200</v>
      </c>
    </row>
    <row r="13" spans="1:4" ht="15.75">
      <c r="A13" s="97">
        <v>9</v>
      </c>
      <c r="B13" s="75" t="s">
        <v>112</v>
      </c>
      <c r="C13" s="48" t="s">
        <v>21</v>
      </c>
      <c r="D13" s="95">
        <v>0</v>
      </c>
    </row>
    <row r="14" spans="1:4" ht="31.5">
      <c r="A14" s="97">
        <v>10</v>
      </c>
      <c r="B14" s="75" t="s">
        <v>113</v>
      </c>
      <c r="C14" s="48" t="s">
        <v>22</v>
      </c>
      <c r="D14" s="95">
        <v>467</v>
      </c>
    </row>
    <row r="15" spans="1:4" ht="15.75">
      <c r="A15" s="97">
        <v>11</v>
      </c>
      <c r="B15" s="75" t="s">
        <v>114</v>
      </c>
      <c r="C15" s="48" t="s">
        <v>23</v>
      </c>
      <c r="D15" s="95">
        <v>0</v>
      </c>
    </row>
    <row r="16" spans="1:4" ht="31.5">
      <c r="A16" s="97">
        <v>12</v>
      </c>
      <c r="B16" s="75" t="s">
        <v>115</v>
      </c>
      <c r="C16" s="48" t="s">
        <v>24</v>
      </c>
      <c r="D16" s="95">
        <v>7187</v>
      </c>
    </row>
    <row r="17" spans="1:4" s="85" customFormat="1" ht="15.75">
      <c r="A17" s="139">
        <v>13</v>
      </c>
      <c r="B17" s="84"/>
      <c r="C17" s="47" t="s">
        <v>25</v>
      </c>
      <c r="D17" s="94">
        <v>38150</v>
      </c>
    </row>
    <row r="18" spans="1:4" ht="15.75">
      <c r="A18" s="97">
        <v>14</v>
      </c>
      <c r="B18" s="75" t="s">
        <v>116</v>
      </c>
      <c r="C18" s="48" t="s">
        <v>26</v>
      </c>
      <c r="D18" s="95">
        <v>2042</v>
      </c>
    </row>
    <row r="19" spans="1:4" ht="15.75">
      <c r="A19" s="97">
        <v>15</v>
      </c>
      <c r="B19" s="75" t="s">
        <v>117</v>
      </c>
      <c r="C19" s="48" t="s">
        <v>27</v>
      </c>
      <c r="D19" s="95">
        <v>300</v>
      </c>
    </row>
    <row r="20" spans="1:4" ht="15.75">
      <c r="A20" s="97">
        <v>16</v>
      </c>
      <c r="B20" s="75" t="s">
        <v>118</v>
      </c>
      <c r="C20" s="48" t="s">
        <v>28</v>
      </c>
      <c r="D20" s="95">
        <v>1638</v>
      </c>
    </row>
    <row r="21" spans="1:4" ht="15.75">
      <c r="A21" s="97">
        <v>17</v>
      </c>
      <c r="B21" s="75" t="s">
        <v>119</v>
      </c>
      <c r="C21" s="48" t="s">
        <v>29</v>
      </c>
      <c r="D21" s="95">
        <v>300</v>
      </c>
    </row>
    <row r="22" spans="1:4" ht="15.75">
      <c r="A22" s="97">
        <v>18</v>
      </c>
      <c r="B22" s="75" t="s">
        <v>120</v>
      </c>
      <c r="C22" s="48" t="s">
        <v>30</v>
      </c>
      <c r="D22" s="95">
        <v>6462</v>
      </c>
    </row>
    <row r="23" spans="1:4" ht="15.75">
      <c r="A23" s="97">
        <v>19</v>
      </c>
      <c r="B23" s="75" t="s">
        <v>209</v>
      </c>
      <c r="C23" s="48" t="s">
        <v>31</v>
      </c>
      <c r="D23" s="95">
        <v>8388</v>
      </c>
    </row>
    <row r="24" spans="1:4" ht="15.75">
      <c r="A24" s="97">
        <v>20</v>
      </c>
      <c r="B24" s="75" t="s">
        <v>210</v>
      </c>
      <c r="C24" s="49" t="s">
        <v>32</v>
      </c>
      <c r="D24" s="95">
        <v>1220</v>
      </c>
    </row>
    <row r="25" spans="1:4" ht="15.75">
      <c r="A25" s="97">
        <v>21</v>
      </c>
      <c r="B25" s="75" t="s">
        <v>211</v>
      </c>
      <c r="C25" s="48" t="s">
        <v>33</v>
      </c>
      <c r="D25" s="95">
        <v>8196</v>
      </c>
    </row>
    <row r="26" spans="1:4" ht="15.75">
      <c r="A26" s="97">
        <v>22</v>
      </c>
      <c r="B26" s="75" t="s">
        <v>212</v>
      </c>
      <c r="C26" s="48" t="s">
        <v>34</v>
      </c>
      <c r="D26" s="95">
        <v>8149</v>
      </c>
    </row>
    <row r="27" spans="1:4" ht="15.75">
      <c r="A27" s="97">
        <v>23</v>
      </c>
      <c r="B27" s="75" t="s">
        <v>213</v>
      </c>
      <c r="C27" s="48" t="s">
        <v>35</v>
      </c>
      <c r="D27" s="95">
        <v>0</v>
      </c>
    </row>
    <row r="28" spans="1:4" ht="15.75">
      <c r="A28" s="97">
        <v>24</v>
      </c>
      <c r="B28" s="75" t="s">
        <v>214</v>
      </c>
      <c r="C28" s="48" t="s">
        <v>36</v>
      </c>
      <c r="D28" s="95">
        <v>1455</v>
      </c>
    </row>
    <row r="29" spans="1:4" s="85" customFormat="1" ht="15.75">
      <c r="A29" s="139">
        <v>25</v>
      </c>
      <c r="B29" s="84"/>
      <c r="C29" s="47" t="s">
        <v>37</v>
      </c>
      <c r="D29" s="94">
        <v>26123</v>
      </c>
    </row>
    <row r="30" spans="1:4" ht="15.75">
      <c r="A30" s="97">
        <v>26</v>
      </c>
      <c r="B30" s="75" t="s">
        <v>215</v>
      </c>
      <c r="C30" s="49" t="s">
        <v>38</v>
      </c>
      <c r="D30" s="95">
        <v>24151</v>
      </c>
    </row>
    <row r="31" spans="1:4" ht="15.75">
      <c r="A31" s="97">
        <v>27</v>
      </c>
      <c r="B31" s="75" t="s">
        <v>216</v>
      </c>
      <c r="C31" s="49" t="s">
        <v>39</v>
      </c>
      <c r="D31" s="95">
        <v>1102</v>
      </c>
    </row>
    <row r="32" spans="1:4" ht="15.75">
      <c r="A32" s="97">
        <v>28</v>
      </c>
      <c r="B32" s="75" t="s">
        <v>217</v>
      </c>
      <c r="C32" s="48" t="s">
        <v>40</v>
      </c>
      <c r="D32" s="95">
        <v>0</v>
      </c>
    </row>
    <row r="33" spans="1:4" ht="15.75">
      <c r="A33" s="97">
        <v>29</v>
      </c>
      <c r="B33" s="75" t="s">
        <v>218</v>
      </c>
      <c r="C33" s="48" t="s">
        <v>41</v>
      </c>
      <c r="D33" s="95">
        <v>870</v>
      </c>
    </row>
    <row r="34" spans="1:4" ht="15.75">
      <c r="A34" s="97">
        <v>30</v>
      </c>
      <c r="B34" s="75" t="s">
        <v>219</v>
      </c>
      <c r="C34" s="48" t="s">
        <v>42</v>
      </c>
      <c r="D34" s="95">
        <v>0</v>
      </c>
    </row>
    <row r="35" spans="1:4" s="85" customFormat="1" ht="15.75">
      <c r="A35" s="139">
        <v>31</v>
      </c>
      <c r="B35" s="84"/>
      <c r="C35" s="47" t="s">
        <v>43</v>
      </c>
      <c r="D35" s="94">
        <v>300</v>
      </c>
    </row>
    <row r="36" spans="1:4" ht="15.75">
      <c r="A36" s="97">
        <v>32</v>
      </c>
      <c r="B36" s="75" t="s">
        <v>220</v>
      </c>
      <c r="C36" s="48" t="s">
        <v>44</v>
      </c>
      <c r="D36" s="95">
        <v>0</v>
      </c>
    </row>
    <row r="37" spans="1:4" ht="15.75">
      <c r="A37" s="97">
        <v>33</v>
      </c>
      <c r="B37" s="75" t="s">
        <v>221</v>
      </c>
      <c r="C37" s="48" t="s">
        <v>45</v>
      </c>
      <c r="D37" s="95">
        <v>0</v>
      </c>
    </row>
    <row r="38" spans="1:4" ht="15.75">
      <c r="A38" s="97">
        <v>34</v>
      </c>
      <c r="B38" s="75" t="s">
        <v>222</v>
      </c>
      <c r="C38" s="48" t="s">
        <v>46</v>
      </c>
      <c r="D38" s="95">
        <v>300</v>
      </c>
    </row>
    <row r="39" spans="1:8" s="86" customFormat="1" ht="15.75">
      <c r="A39" s="141">
        <v>35</v>
      </c>
      <c r="B39" s="93" t="s">
        <v>223</v>
      </c>
      <c r="C39" s="107" t="s">
        <v>47</v>
      </c>
      <c r="D39" s="82">
        <v>0</v>
      </c>
      <c r="H39" s="87"/>
    </row>
    <row r="40" spans="1:4" ht="15.75">
      <c r="A40" s="97"/>
      <c r="B40" s="51"/>
      <c r="C40" s="48"/>
      <c r="D40" s="95">
        <v>0</v>
      </c>
    </row>
    <row r="41" spans="1:7" s="91" customFormat="1" ht="15.75">
      <c r="A41" s="142">
        <v>36</v>
      </c>
      <c r="B41" s="88"/>
      <c r="C41" s="108" t="s">
        <v>53</v>
      </c>
      <c r="D41" s="82">
        <v>97789</v>
      </c>
      <c r="E41" s="89"/>
      <c r="F41" s="88"/>
      <c r="G41" s="90"/>
    </row>
    <row r="42" ht="12.75">
      <c r="C42" s="70"/>
    </row>
  </sheetData>
  <sheetProtection/>
  <mergeCells count="5">
    <mergeCell ref="A3:A4"/>
    <mergeCell ref="B3:C3"/>
    <mergeCell ref="B4:C4"/>
    <mergeCell ref="A1:D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view="pageBreakPreview" zoomScale="55" zoomScaleSheetLayoutView="55" zoomScalePageLayoutView="0" workbookViewId="0" topLeftCell="A1">
      <selection activeCell="G16" sqref="G16"/>
    </sheetView>
  </sheetViews>
  <sheetFormatPr defaultColWidth="9.00390625" defaultRowHeight="12.75"/>
  <cols>
    <col min="1" max="2" width="36.875" style="65" customWidth="1"/>
    <col min="3" max="3" width="81.00390625" style="65" bestFit="1" customWidth="1"/>
    <col min="4" max="4" width="15.375" style="65" bestFit="1" customWidth="1"/>
    <col min="5" max="5" width="10.625" style="65" customWidth="1"/>
    <col min="6" max="6" width="13.875" style="65" customWidth="1"/>
    <col min="7" max="11" width="13.00390625" style="65" bestFit="1" customWidth="1"/>
    <col min="12" max="12" width="9.25390625" style="65" bestFit="1" customWidth="1"/>
    <col min="13" max="13" width="15.00390625" style="65" customWidth="1"/>
    <col min="14" max="16384" width="9.125" style="65" customWidth="1"/>
  </cols>
  <sheetData>
    <row r="1" spans="1:13" s="68" customFormat="1" ht="72" customHeight="1">
      <c r="A1" s="463" t="s">
        <v>505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5"/>
    </row>
    <row r="2" spans="1:13" ht="20.25">
      <c r="A2" s="466" t="s">
        <v>506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8"/>
    </row>
    <row r="3" spans="1:13" ht="20.25">
      <c r="A3" s="469" t="s">
        <v>186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1"/>
    </row>
    <row r="4" spans="1:13" ht="25.5">
      <c r="A4" s="472" t="s">
        <v>248</v>
      </c>
      <c r="B4" s="302" t="s">
        <v>249</v>
      </c>
      <c r="C4" s="301" t="s">
        <v>282</v>
      </c>
      <c r="D4" s="301" t="s">
        <v>250</v>
      </c>
      <c r="E4" s="301" t="s">
        <v>252</v>
      </c>
      <c r="F4" s="301" t="s">
        <v>315</v>
      </c>
      <c r="G4" s="301" t="s">
        <v>254</v>
      </c>
      <c r="H4" s="301" t="s">
        <v>255</v>
      </c>
      <c r="I4" s="301" t="s">
        <v>256</v>
      </c>
      <c r="J4" s="301" t="s">
        <v>257</v>
      </c>
      <c r="K4" s="301" t="s">
        <v>258</v>
      </c>
      <c r="L4" s="301" t="s">
        <v>259</v>
      </c>
      <c r="M4" s="301" t="s">
        <v>286</v>
      </c>
    </row>
    <row r="5" spans="1:13" s="71" customFormat="1" ht="218.25" customHeight="1">
      <c r="A5" s="472"/>
      <c r="B5" s="302" t="s">
        <v>314</v>
      </c>
      <c r="C5" s="302" t="s">
        <v>191</v>
      </c>
      <c r="D5" s="164" t="s">
        <v>83</v>
      </c>
      <c r="E5" s="164" t="s">
        <v>187</v>
      </c>
      <c r="F5" s="164" t="s">
        <v>189</v>
      </c>
      <c r="G5" s="164" t="s">
        <v>2</v>
      </c>
      <c r="H5" s="164" t="s">
        <v>444</v>
      </c>
      <c r="I5" s="164" t="s">
        <v>136</v>
      </c>
      <c r="J5" s="164" t="s">
        <v>445</v>
      </c>
      <c r="K5" s="164" t="s">
        <v>190</v>
      </c>
      <c r="L5" s="164" t="s">
        <v>50</v>
      </c>
      <c r="M5" s="164" t="s">
        <v>101</v>
      </c>
    </row>
    <row r="6" spans="1:13" ht="26.25">
      <c r="A6" s="151">
        <v>1</v>
      </c>
      <c r="B6" s="151">
        <v>562917</v>
      </c>
      <c r="C6" s="165" t="s">
        <v>243</v>
      </c>
      <c r="D6" s="166"/>
      <c r="E6" s="166"/>
      <c r="F6" s="166"/>
      <c r="G6" s="166">
        <v>12214</v>
      </c>
      <c r="H6" s="165">
        <v>3298</v>
      </c>
      <c r="I6" s="166">
        <v>10649</v>
      </c>
      <c r="J6" s="165"/>
      <c r="K6" s="166"/>
      <c r="L6" s="166"/>
      <c r="M6" s="167">
        <f>SUM(D6:L6)</f>
        <v>26161</v>
      </c>
    </row>
    <row r="7" spans="1:13" ht="26.25">
      <c r="A7" s="151">
        <v>2</v>
      </c>
      <c r="B7" s="151">
        <v>750000</v>
      </c>
      <c r="C7" s="165" t="s">
        <v>244</v>
      </c>
      <c r="D7" s="166"/>
      <c r="E7" s="166"/>
      <c r="F7" s="166"/>
      <c r="G7" s="166"/>
      <c r="H7" s="166"/>
      <c r="I7" s="166">
        <v>840</v>
      </c>
      <c r="J7" s="165"/>
      <c r="K7" s="166"/>
      <c r="L7" s="166"/>
      <c r="M7" s="167">
        <f aca="true" t="shared" si="0" ref="M7:M39">SUM(D7:L7)</f>
        <v>840</v>
      </c>
    </row>
    <row r="8" spans="1:17" ht="26.25">
      <c r="A8" s="151">
        <v>3</v>
      </c>
      <c r="B8" s="151">
        <v>813000</v>
      </c>
      <c r="C8" s="165" t="s">
        <v>245</v>
      </c>
      <c r="D8" s="166"/>
      <c r="E8" s="165"/>
      <c r="F8" s="165"/>
      <c r="G8" s="166">
        <v>1362</v>
      </c>
      <c r="H8" s="165">
        <v>368</v>
      </c>
      <c r="I8" s="165">
        <v>6075</v>
      </c>
      <c r="J8" s="165"/>
      <c r="K8" s="166"/>
      <c r="L8" s="166"/>
      <c r="M8" s="167">
        <f t="shared" si="0"/>
        <v>7805</v>
      </c>
      <c r="N8" s="70"/>
      <c r="O8" s="70"/>
      <c r="P8" s="70"/>
      <c r="Q8" s="70"/>
    </row>
    <row r="9" spans="1:17" ht="26.25">
      <c r="A9" s="151">
        <v>4</v>
      </c>
      <c r="B9" s="151">
        <v>841126</v>
      </c>
      <c r="C9" s="165" t="s">
        <v>246</v>
      </c>
      <c r="D9" s="166"/>
      <c r="E9" s="166"/>
      <c r="F9" s="166"/>
      <c r="G9" s="166">
        <v>25292</v>
      </c>
      <c r="H9" s="165">
        <v>6601</v>
      </c>
      <c r="I9" s="165">
        <v>12773</v>
      </c>
      <c r="J9" s="165"/>
      <c r="K9" s="166"/>
      <c r="L9" s="166"/>
      <c r="M9" s="167">
        <f>SUM(D9:L9)</f>
        <v>44666</v>
      </c>
      <c r="N9" s="70"/>
      <c r="O9" s="70"/>
      <c r="P9" s="70"/>
      <c r="Q9" s="70"/>
    </row>
    <row r="10" spans="1:17" ht="26.25">
      <c r="A10" s="151">
        <v>5</v>
      </c>
      <c r="B10" s="151">
        <v>841402</v>
      </c>
      <c r="C10" s="165" t="s">
        <v>247</v>
      </c>
      <c r="D10" s="166"/>
      <c r="E10" s="166"/>
      <c r="F10" s="166"/>
      <c r="G10" s="166"/>
      <c r="H10" s="166"/>
      <c r="I10" s="166">
        <v>7863</v>
      </c>
      <c r="J10" s="166"/>
      <c r="K10" s="166"/>
      <c r="L10" s="166"/>
      <c r="M10" s="167">
        <f t="shared" si="0"/>
        <v>7863</v>
      </c>
      <c r="N10" s="70"/>
      <c r="O10" s="70"/>
      <c r="P10" s="70"/>
      <c r="Q10" s="70"/>
    </row>
    <row r="11" spans="1:13" ht="26.25">
      <c r="A11" s="151">
        <v>6</v>
      </c>
      <c r="B11" s="151">
        <v>680002</v>
      </c>
      <c r="C11" s="165" t="s">
        <v>463</v>
      </c>
      <c r="D11" s="166"/>
      <c r="E11" s="166"/>
      <c r="F11" s="166"/>
      <c r="G11" s="166">
        <v>2241</v>
      </c>
      <c r="H11" s="166">
        <v>605</v>
      </c>
      <c r="I11" s="166"/>
      <c r="J11" s="165"/>
      <c r="K11" s="166"/>
      <c r="L11" s="166"/>
      <c r="M11" s="167">
        <f t="shared" si="0"/>
        <v>2846</v>
      </c>
    </row>
    <row r="12" spans="1:13" ht="26.25">
      <c r="A12" s="151">
        <v>7</v>
      </c>
      <c r="B12" s="151">
        <v>862101</v>
      </c>
      <c r="C12" s="165" t="s">
        <v>575</v>
      </c>
      <c r="D12" s="166"/>
      <c r="E12" s="166"/>
      <c r="F12" s="165"/>
      <c r="G12" s="166"/>
      <c r="H12" s="166"/>
      <c r="I12" s="166">
        <v>2928</v>
      </c>
      <c r="J12" s="166"/>
      <c r="K12" s="166"/>
      <c r="L12" s="166"/>
      <c r="M12" s="167">
        <f t="shared" si="0"/>
        <v>2928</v>
      </c>
    </row>
    <row r="13" spans="1:13" ht="26.25">
      <c r="A13" s="151">
        <v>8</v>
      </c>
      <c r="B13" s="151">
        <v>910502</v>
      </c>
      <c r="C13" s="165" t="s">
        <v>261</v>
      </c>
      <c r="D13" s="166"/>
      <c r="E13" s="166"/>
      <c r="F13" s="166"/>
      <c r="G13" s="166"/>
      <c r="H13" s="166"/>
      <c r="I13" s="166">
        <v>1396</v>
      </c>
      <c r="J13" s="166"/>
      <c r="K13" s="166"/>
      <c r="L13" s="166"/>
      <c r="M13" s="167">
        <f t="shared" si="0"/>
        <v>1396</v>
      </c>
    </row>
    <row r="14" spans="1:13" ht="26.25">
      <c r="A14" s="151">
        <v>9</v>
      </c>
      <c r="B14" s="151">
        <v>910123</v>
      </c>
      <c r="C14" s="165" t="s">
        <v>262</v>
      </c>
      <c r="D14" s="165"/>
      <c r="E14" s="166"/>
      <c r="F14" s="166"/>
      <c r="G14" s="166">
        <v>1735</v>
      </c>
      <c r="H14" s="166">
        <v>468</v>
      </c>
      <c r="I14" s="166">
        <v>725</v>
      </c>
      <c r="J14" s="166"/>
      <c r="K14" s="166"/>
      <c r="L14" s="166"/>
      <c r="M14" s="167">
        <f t="shared" si="0"/>
        <v>2928</v>
      </c>
    </row>
    <row r="15" spans="1:13" ht="26.25">
      <c r="A15" s="151">
        <v>10</v>
      </c>
      <c r="B15" s="151">
        <v>960302</v>
      </c>
      <c r="C15" s="165" t="s">
        <v>263</v>
      </c>
      <c r="D15" s="166"/>
      <c r="E15" s="166"/>
      <c r="F15" s="166"/>
      <c r="G15" s="166"/>
      <c r="H15" s="165"/>
      <c r="I15" s="166">
        <v>516</v>
      </c>
      <c r="J15" s="166"/>
      <c r="K15" s="166"/>
      <c r="L15" s="166"/>
      <c r="M15" s="167">
        <f t="shared" si="0"/>
        <v>516</v>
      </c>
    </row>
    <row r="16" spans="1:13" ht="26.25">
      <c r="A16" s="151">
        <v>11</v>
      </c>
      <c r="B16" s="151">
        <v>890441</v>
      </c>
      <c r="C16" s="165" t="s">
        <v>507</v>
      </c>
      <c r="D16" s="166"/>
      <c r="E16" s="166"/>
      <c r="F16" s="166"/>
      <c r="G16" s="166"/>
      <c r="H16" s="166"/>
      <c r="I16" s="166"/>
      <c r="J16" s="166"/>
      <c r="K16" s="166"/>
      <c r="L16" s="166"/>
      <c r="M16" s="167">
        <f t="shared" si="0"/>
        <v>0</v>
      </c>
    </row>
    <row r="17" spans="1:13" ht="26.25">
      <c r="A17" s="151">
        <v>12</v>
      </c>
      <c r="B17" s="151">
        <v>841907</v>
      </c>
      <c r="C17" s="165" t="s">
        <v>469</v>
      </c>
      <c r="D17" s="165"/>
      <c r="E17" s="166"/>
      <c r="F17" s="166"/>
      <c r="G17" s="166"/>
      <c r="H17" s="166"/>
      <c r="I17" s="166"/>
      <c r="J17" s="166"/>
      <c r="K17" s="166"/>
      <c r="L17" s="166"/>
      <c r="M17" s="167">
        <f t="shared" si="0"/>
        <v>0</v>
      </c>
    </row>
    <row r="18" spans="1:13" ht="26.25">
      <c r="A18" s="151">
        <v>13</v>
      </c>
      <c r="B18" s="151">
        <v>882111</v>
      </c>
      <c r="C18" s="165" t="s">
        <v>265</v>
      </c>
      <c r="D18" s="166"/>
      <c r="E18" s="166"/>
      <c r="F18" s="166"/>
      <c r="G18" s="166"/>
      <c r="H18" s="165"/>
      <c r="I18" s="166"/>
      <c r="J18" s="165">
        <v>4300</v>
      </c>
      <c r="K18" s="166"/>
      <c r="L18" s="166"/>
      <c r="M18" s="167">
        <f t="shared" si="0"/>
        <v>4300</v>
      </c>
    </row>
    <row r="19" spans="1:13" ht="26.25">
      <c r="A19" s="151">
        <v>14</v>
      </c>
      <c r="B19" s="151">
        <v>882111</v>
      </c>
      <c r="C19" s="165" t="s">
        <v>337</v>
      </c>
      <c r="D19" s="166"/>
      <c r="E19" s="166"/>
      <c r="F19" s="166"/>
      <c r="G19" s="166"/>
      <c r="H19" s="166"/>
      <c r="I19" s="165"/>
      <c r="J19" s="166">
        <v>24624</v>
      </c>
      <c r="K19" s="165"/>
      <c r="L19" s="166"/>
      <c r="M19" s="167">
        <f t="shared" si="0"/>
        <v>24624</v>
      </c>
    </row>
    <row r="20" spans="1:13" ht="26.25">
      <c r="A20" s="151">
        <v>15</v>
      </c>
      <c r="B20" s="151">
        <v>882113</v>
      </c>
      <c r="C20" s="165" t="s">
        <v>266</v>
      </c>
      <c r="D20" s="166"/>
      <c r="E20" s="166"/>
      <c r="F20" s="166"/>
      <c r="G20" s="166"/>
      <c r="H20" s="166"/>
      <c r="I20" s="166"/>
      <c r="J20" s="166">
        <v>14964</v>
      </c>
      <c r="K20" s="165"/>
      <c r="L20" s="166"/>
      <c r="M20" s="167">
        <f t="shared" si="0"/>
        <v>14964</v>
      </c>
    </row>
    <row r="21" spans="1:13" ht="26.25">
      <c r="A21" s="151">
        <v>16</v>
      </c>
      <c r="B21" s="151">
        <v>882115</v>
      </c>
      <c r="C21" s="165" t="s">
        <v>267</v>
      </c>
      <c r="D21" s="166"/>
      <c r="E21" s="166"/>
      <c r="F21" s="166"/>
      <c r="G21" s="166"/>
      <c r="H21" s="166"/>
      <c r="I21" s="166"/>
      <c r="J21" s="166">
        <v>835</v>
      </c>
      <c r="K21" s="166"/>
      <c r="L21" s="166"/>
      <c r="M21" s="167">
        <f t="shared" si="0"/>
        <v>835</v>
      </c>
    </row>
    <row r="22" spans="1:13" ht="26.25">
      <c r="A22" s="151">
        <v>17</v>
      </c>
      <c r="B22" s="151">
        <v>882112</v>
      </c>
      <c r="C22" s="165" t="s">
        <v>48</v>
      </c>
      <c r="D22" s="166"/>
      <c r="E22" s="166"/>
      <c r="F22" s="166"/>
      <c r="G22" s="166"/>
      <c r="H22" s="166"/>
      <c r="I22" s="166"/>
      <c r="J22" s="166">
        <v>96</v>
      </c>
      <c r="K22" s="166"/>
      <c r="L22" s="166"/>
      <c r="M22" s="167">
        <f t="shared" si="0"/>
        <v>96</v>
      </c>
    </row>
    <row r="23" spans="1:13" ht="26.25">
      <c r="A23" s="151">
        <v>18</v>
      </c>
      <c r="B23" s="151">
        <v>841403</v>
      </c>
      <c r="C23" s="308" t="s">
        <v>468</v>
      </c>
      <c r="D23" s="165"/>
      <c r="E23" s="166"/>
      <c r="F23" s="166"/>
      <c r="G23" s="166"/>
      <c r="H23" s="166"/>
      <c r="I23" s="166">
        <v>6032</v>
      </c>
      <c r="J23" s="166"/>
      <c r="K23" s="166"/>
      <c r="L23" s="166"/>
      <c r="M23" s="167">
        <f t="shared" si="0"/>
        <v>6032</v>
      </c>
    </row>
    <row r="24" spans="1:13" ht="26.25">
      <c r="A24" s="151">
        <v>19</v>
      </c>
      <c r="B24" s="151">
        <v>882117</v>
      </c>
      <c r="C24" s="165" t="s">
        <v>268</v>
      </c>
      <c r="D24" s="166"/>
      <c r="E24" s="166"/>
      <c r="F24" s="166"/>
      <c r="G24" s="166"/>
      <c r="H24" s="166"/>
      <c r="I24" s="166"/>
      <c r="J24" s="166">
        <v>2552</v>
      </c>
      <c r="K24" s="166"/>
      <c r="L24" s="166"/>
      <c r="M24" s="167">
        <f t="shared" si="0"/>
        <v>2552</v>
      </c>
    </row>
    <row r="25" spans="1:13" ht="26.25">
      <c r="A25" s="151">
        <v>20</v>
      </c>
      <c r="B25" s="151">
        <v>851011</v>
      </c>
      <c r="C25" s="165" t="s">
        <v>508</v>
      </c>
      <c r="D25" s="166"/>
      <c r="E25" s="166"/>
      <c r="F25" s="166"/>
      <c r="G25" s="166">
        <v>18848</v>
      </c>
      <c r="H25" s="165">
        <v>5069</v>
      </c>
      <c r="I25" s="166">
        <v>5911</v>
      </c>
      <c r="J25" s="165"/>
      <c r="K25" s="166"/>
      <c r="L25" s="166"/>
      <c r="M25" s="167">
        <f t="shared" si="0"/>
        <v>29828</v>
      </c>
    </row>
    <row r="26" spans="1:13" ht="26.25">
      <c r="A26" s="151">
        <v>21</v>
      </c>
      <c r="B26" s="151">
        <v>522110</v>
      </c>
      <c r="C26" s="166" t="s">
        <v>509</v>
      </c>
      <c r="D26" s="166"/>
      <c r="E26" s="166"/>
      <c r="F26" s="166"/>
      <c r="G26" s="166"/>
      <c r="H26" s="165"/>
      <c r="I26" s="166">
        <v>2422</v>
      </c>
      <c r="J26" s="166"/>
      <c r="K26" s="166"/>
      <c r="L26" s="166"/>
      <c r="M26" s="167">
        <f t="shared" si="0"/>
        <v>2422</v>
      </c>
    </row>
    <row r="27" spans="1:13" ht="26.25">
      <c r="A27" s="151">
        <v>22</v>
      </c>
      <c r="B27" s="151">
        <v>882122</v>
      </c>
      <c r="C27" s="166" t="s">
        <v>49</v>
      </c>
      <c r="D27" s="166"/>
      <c r="E27" s="166"/>
      <c r="F27" s="166"/>
      <c r="G27" s="166"/>
      <c r="H27" s="165"/>
      <c r="I27" s="166"/>
      <c r="J27" s="166">
        <v>875</v>
      </c>
      <c r="K27" s="166"/>
      <c r="L27" s="166"/>
      <c r="M27" s="167">
        <f t="shared" si="0"/>
        <v>875</v>
      </c>
    </row>
    <row r="28" spans="1:13" ht="26.25">
      <c r="A28" s="151">
        <v>23</v>
      </c>
      <c r="B28" s="151">
        <v>882123</v>
      </c>
      <c r="C28" s="166" t="s">
        <v>270</v>
      </c>
      <c r="D28" s="166"/>
      <c r="E28" s="166"/>
      <c r="F28" s="166"/>
      <c r="G28" s="166"/>
      <c r="H28" s="165"/>
      <c r="I28" s="166"/>
      <c r="J28" s="166">
        <v>195</v>
      </c>
      <c r="K28" s="166"/>
      <c r="L28" s="166"/>
      <c r="M28" s="167">
        <f t="shared" si="0"/>
        <v>195</v>
      </c>
    </row>
    <row r="29" spans="1:13" ht="26.25">
      <c r="A29" s="151">
        <v>24</v>
      </c>
      <c r="B29" s="151">
        <v>882202</v>
      </c>
      <c r="C29" s="166" t="s">
        <v>271</v>
      </c>
      <c r="D29" s="166"/>
      <c r="E29" s="166"/>
      <c r="F29" s="166"/>
      <c r="G29" s="166"/>
      <c r="H29" s="165"/>
      <c r="I29" s="166"/>
      <c r="J29" s="166">
        <v>120</v>
      </c>
      <c r="K29" s="166"/>
      <c r="L29" s="166"/>
      <c r="M29" s="167">
        <f t="shared" si="0"/>
        <v>120</v>
      </c>
    </row>
    <row r="30" spans="1:13" ht="26.25">
      <c r="A30" s="151">
        <v>25</v>
      </c>
      <c r="B30" s="151">
        <v>882203</v>
      </c>
      <c r="C30" s="166" t="s">
        <v>272</v>
      </c>
      <c r="D30" s="166"/>
      <c r="E30" s="166"/>
      <c r="F30" s="166"/>
      <c r="G30" s="166"/>
      <c r="H30" s="165"/>
      <c r="I30" s="166"/>
      <c r="J30" s="166">
        <v>325</v>
      </c>
      <c r="K30" s="166"/>
      <c r="L30" s="166"/>
      <c r="M30" s="167">
        <f t="shared" si="0"/>
        <v>325</v>
      </c>
    </row>
    <row r="31" spans="1:13" ht="26.25">
      <c r="A31" s="151">
        <v>26</v>
      </c>
      <c r="B31" s="151">
        <v>562912</v>
      </c>
      <c r="C31" s="166" t="s">
        <v>442</v>
      </c>
      <c r="D31" s="166"/>
      <c r="E31" s="166"/>
      <c r="F31" s="166"/>
      <c r="G31" s="166"/>
      <c r="H31" s="165"/>
      <c r="I31" s="166">
        <v>4924</v>
      </c>
      <c r="J31" s="166"/>
      <c r="K31" s="166"/>
      <c r="L31" s="166"/>
      <c r="M31" s="167">
        <f t="shared" si="0"/>
        <v>4924</v>
      </c>
    </row>
    <row r="32" spans="1:13" ht="26.25">
      <c r="A32" s="151">
        <v>27</v>
      </c>
      <c r="B32" s="151">
        <v>562913</v>
      </c>
      <c r="C32" s="166" t="s">
        <v>443</v>
      </c>
      <c r="D32" s="166"/>
      <c r="E32" s="166"/>
      <c r="F32" s="166"/>
      <c r="G32" s="166"/>
      <c r="H32" s="165"/>
      <c r="I32" s="166">
        <v>11275</v>
      </c>
      <c r="J32" s="166"/>
      <c r="K32" s="166"/>
      <c r="L32" s="166"/>
      <c r="M32" s="167">
        <f t="shared" si="0"/>
        <v>11275</v>
      </c>
    </row>
    <row r="33" spans="1:13" ht="26.25">
      <c r="A33" s="151">
        <v>28</v>
      </c>
      <c r="B33" s="151">
        <v>889924</v>
      </c>
      <c r="C33" s="166" t="s">
        <v>273</v>
      </c>
      <c r="D33" s="166"/>
      <c r="E33" s="166"/>
      <c r="F33" s="166"/>
      <c r="G33" s="166"/>
      <c r="H33" s="165"/>
      <c r="I33" s="166">
        <v>762</v>
      </c>
      <c r="J33" s="166"/>
      <c r="K33" s="166">
        <v>2375</v>
      </c>
      <c r="L33" s="166"/>
      <c r="M33" s="167">
        <f t="shared" si="0"/>
        <v>3137</v>
      </c>
    </row>
    <row r="34" spans="1:13" ht="26.25">
      <c r="A34" s="151">
        <v>29</v>
      </c>
      <c r="B34" s="151">
        <v>873011</v>
      </c>
      <c r="C34" s="166" t="s">
        <v>274</v>
      </c>
      <c r="D34" s="166"/>
      <c r="E34" s="166"/>
      <c r="F34" s="166"/>
      <c r="G34" s="166">
        <v>13762</v>
      </c>
      <c r="H34" s="165">
        <v>3716</v>
      </c>
      <c r="I34" s="166">
        <v>13572</v>
      </c>
      <c r="J34" s="166"/>
      <c r="K34" s="166"/>
      <c r="L34" s="166"/>
      <c r="M34" s="167">
        <f t="shared" si="0"/>
        <v>31050</v>
      </c>
    </row>
    <row r="35" spans="1:13" ht="26.25">
      <c r="A35" s="151">
        <v>30</v>
      </c>
      <c r="B35" s="151">
        <v>881011</v>
      </c>
      <c r="C35" s="166" t="s">
        <v>275</v>
      </c>
      <c r="D35" s="166"/>
      <c r="E35" s="166"/>
      <c r="F35" s="166"/>
      <c r="G35" s="166">
        <v>1448</v>
      </c>
      <c r="H35" s="165">
        <v>391</v>
      </c>
      <c r="I35" s="166">
        <v>650</v>
      </c>
      <c r="J35" s="166"/>
      <c r="K35" s="166"/>
      <c r="L35" s="166"/>
      <c r="M35" s="167">
        <f t="shared" si="0"/>
        <v>2489</v>
      </c>
    </row>
    <row r="36" spans="1:13" ht="26.25">
      <c r="A36" s="151">
        <v>31</v>
      </c>
      <c r="B36" s="151">
        <v>889921</v>
      </c>
      <c r="C36" s="166" t="s">
        <v>460</v>
      </c>
      <c r="D36" s="166"/>
      <c r="E36" s="166"/>
      <c r="F36" s="166"/>
      <c r="G36" s="166">
        <v>2692</v>
      </c>
      <c r="H36" s="165">
        <v>727</v>
      </c>
      <c r="I36" s="166">
        <v>8476</v>
      </c>
      <c r="J36" s="166"/>
      <c r="K36" s="166"/>
      <c r="L36" s="166"/>
      <c r="M36" s="167">
        <f t="shared" si="0"/>
        <v>11895</v>
      </c>
    </row>
    <row r="37" spans="1:13" ht="26.25">
      <c r="A37" s="151">
        <v>32</v>
      </c>
      <c r="B37" s="151">
        <v>889922</v>
      </c>
      <c r="C37" s="166" t="s">
        <v>277</v>
      </c>
      <c r="D37" s="166"/>
      <c r="E37" s="166"/>
      <c r="F37" s="166"/>
      <c r="G37" s="166">
        <v>0</v>
      </c>
      <c r="H37" s="165">
        <v>0</v>
      </c>
      <c r="I37" s="166">
        <v>0</v>
      </c>
      <c r="J37" s="166"/>
      <c r="K37" s="166"/>
      <c r="L37" s="166"/>
      <c r="M37" s="167">
        <f t="shared" si="0"/>
        <v>0</v>
      </c>
    </row>
    <row r="38" spans="1:13" ht="26.25">
      <c r="A38" s="151">
        <v>33</v>
      </c>
      <c r="B38" s="151">
        <v>841353</v>
      </c>
      <c r="C38" s="166" t="s">
        <v>571</v>
      </c>
      <c r="D38" s="166">
        <v>166917</v>
      </c>
      <c r="E38" s="166"/>
      <c r="F38" s="166"/>
      <c r="G38" s="166"/>
      <c r="H38" s="165"/>
      <c r="I38" s="166"/>
      <c r="J38" s="166"/>
      <c r="K38" s="166"/>
      <c r="L38" s="166"/>
      <c r="M38" s="167">
        <f t="shared" si="0"/>
        <v>166917</v>
      </c>
    </row>
    <row r="39" spans="1:13" ht="26.25">
      <c r="A39" s="151">
        <v>34</v>
      </c>
      <c r="B39" s="151">
        <v>841354</v>
      </c>
      <c r="C39" s="166" t="s">
        <v>572</v>
      </c>
      <c r="D39" s="166">
        <v>82086</v>
      </c>
      <c r="E39" s="166"/>
      <c r="F39" s="166"/>
      <c r="G39" s="166"/>
      <c r="H39" s="165"/>
      <c r="I39" s="166"/>
      <c r="J39" s="166"/>
      <c r="K39" s="166"/>
      <c r="L39" s="166"/>
      <c r="M39" s="167">
        <f t="shared" si="0"/>
        <v>82086</v>
      </c>
    </row>
    <row r="40" spans="1:13" s="72" customFormat="1" ht="25.5">
      <c r="A40" s="140" t="s">
        <v>188</v>
      </c>
      <c r="B40" s="140"/>
      <c r="C40" s="168"/>
      <c r="D40" s="167">
        <f>SUM(D6:D39)</f>
        <v>249003</v>
      </c>
      <c r="E40" s="167">
        <f aca="true" t="shared" si="1" ref="E40:M40">SUM(E6:E39)</f>
        <v>0</v>
      </c>
      <c r="F40" s="167">
        <f t="shared" si="1"/>
        <v>0</v>
      </c>
      <c r="G40" s="167">
        <f t="shared" si="1"/>
        <v>79594</v>
      </c>
      <c r="H40" s="167">
        <f t="shared" si="1"/>
        <v>21243</v>
      </c>
      <c r="I40" s="167">
        <f t="shared" si="1"/>
        <v>97789</v>
      </c>
      <c r="J40" s="167">
        <f t="shared" si="1"/>
        <v>48886</v>
      </c>
      <c r="K40" s="167">
        <f t="shared" si="1"/>
        <v>2375</v>
      </c>
      <c r="L40" s="167">
        <f t="shared" si="1"/>
        <v>0</v>
      </c>
      <c r="M40" s="167">
        <f t="shared" si="1"/>
        <v>498890</v>
      </c>
    </row>
  </sheetData>
  <sheetProtection/>
  <mergeCells count="4">
    <mergeCell ref="A1:M1"/>
    <mergeCell ref="A2:M2"/>
    <mergeCell ref="A3:M3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3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4"/>
  <sheetViews>
    <sheetView zoomScale="25" zoomScaleNormal="25" zoomScaleSheetLayoutView="25" zoomScalePageLayoutView="0" workbookViewId="0" topLeftCell="A1">
      <selection activeCell="A4" sqref="A4:Y4"/>
    </sheetView>
  </sheetViews>
  <sheetFormatPr defaultColWidth="35.375" defaultRowHeight="12.75"/>
  <cols>
    <col min="1" max="2" width="35.375" style="13" customWidth="1"/>
    <col min="3" max="3" width="79.875" style="27" customWidth="1"/>
    <col min="4" max="5" width="35.375" style="27" customWidth="1"/>
    <col min="6" max="7" width="35.375" style="57" customWidth="1"/>
    <col min="8" max="9" width="35.375" style="27" customWidth="1"/>
    <col min="10" max="10" width="0.6171875" style="27" customWidth="1"/>
    <col min="11" max="11" width="0.2421875" style="27" customWidth="1"/>
    <col min="12" max="12" width="0.12890625" style="27" hidden="1" customWidth="1"/>
    <col min="13" max="13" width="1.37890625" style="27" hidden="1" customWidth="1"/>
    <col min="14" max="14" width="0.875" style="27" customWidth="1"/>
    <col min="15" max="16" width="35.375" style="13" customWidth="1"/>
    <col min="17" max="20" width="35.375" style="27" customWidth="1"/>
    <col min="21" max="21" width="84.75390625" style="13" bestFit="1" customWidth="1"/>
    <col min="22" max="22" width="126.75390625" style="53" bestFit="1" customWidth="1"/>
    <col min="23" max="23" width="125.125" style="13" bestFit="1" customWidth="1"/>
    <col min="24" max="24" width="0.37109375" style="13" customWidth="1"/>
    <col min="25" max="25" width="0.74609375" style="13" customWidth="1"/>
    <col min="26" max="16384" width="35.375" style="13" customWidth="1"/>
  </cols>
  <sheetData>
    <row r="1" spans="1:25" ht="15.75">
      <c r="A1" s="386" t="s">
        <v>447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124"/>
      <c r="Y1" s="125"/>
    </row>
    <row r="2" spans="1:25" ht="39.75" customHeight="1">
      <c r="A2" s="388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115"/>
      <c r="Y2" s="126"/>
    </row>
    <row r="3" spans="1:25" ht="90">
      <c r="A3" s="390" t="s">
        <v>553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2"/>
    </row>
    <row r="4" spans="1:25" ht="90">
      <c r="A4" s="393" t="s">
        <v>431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5"/>
    </row>
    <row r="5" spans="1:25" ht="45">
      <c r="A5" s="396" t="s">
        <v>97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8"/>
    </row>
    <row r="6" spans="1:25" ht="99.75" customHeight="1">
      <c r="A6" s="122"/>
      <c r="B6" s="116"/>
      <c r="C6" s="123"/>
      <c r="D6" s="399">
        <v>2011</v>
      </c>
      <c r="E6" s="399"/>
      <c r="F6" s="399">
        <v>2012</v>
      </c>
      <c r="G6" s="399"/>
      <c r="H6" s="399">
        <v>2013</v>
      </c>
      <c r="I6" s="399"/>
      <c r="J6" s="120"/>
      <c r="K6" s="120"/>
      <c r="L6" s="120"/>
      <c r="M6" s="120"/>
      <c r="N6" s="103"/>
      <c r="O6" s="122"/>
      <c r="P6" s="116"/>
      <c r="Q6" s="116"/>
      <c r="R6" s="116"/>
      <c r="S6" s="116"/>
      <c r="T6" s="123"/>
      <c r="U6" s="400" t="s">
        <v>560</v>
      </c>
      <c r="V6" s="402" t="s">
        <v>561</v>
      </c>
      <c r="W6" s="402" t="s">
        <v>562</v>
      </c>
      <c r="X6" s="113"/>
      <c r="Y6" s="114"/>
    </row>
    <row r="7" spans="1:25" ht="85.5" customHeight="1">
      <c r="A7" s="117"/>
      <c r="B7" s="118"/>
      <c r="C7" s="119"/>
      <c r="D7" s="413" t="s">
        <v>184</v>
      </c>
      <c r="E7" s="413" t="s">
        <v>129</v>
      </c>
      <c r="F7" s="413" t="s">
        <v>151</v>
      </c>
      <c r="G7" s="413" t="s">
        <v>130</v>
      </c>
      <c r="H7" s="414" t="s">
        <v>149</v>
      </c>
      <c r="I7" s="414"/>
      <c r="J7" s="415" t="s">
        <v>150</v>
      </c>
      <c r="K7" s="415" t="s">
        <v>131</v>
      </c>
      <c r="L7" s="413" t="s">
        <v>152</v>
      </c>
      <c r="M7" s="413" t="s">
        <v>131</v>
      </c>
      <c r="N7" s="105"/>
      <c r="O7" s="117"/>
      <c r="P7" s="118"/>
      <c r="Q7" s="118"/>
      <c r="R7" s="118"/>
      <c r="S7" s="118"/>
      <c r="T7" s="119"/>
      <c r="U7" s="401"/>
      <c r="V7" s="403"/>
      <c r="W7" s="403"/>
      <c r="X7" s="28"/>
      <c r="Y7" s="29"/>
    </row>
    <row r="8" spans="1:25" ht="85.5" customHeight="1">
      <c r="A8" s="417" t="s">
        <v>178</v>
      </c>
      <c r="B8" s="405" t="s">
        <v>249</v>
      </c>
      <c r="C8" s="405"/>
      <c r="D8" s="30" t="s">
        <v>282</v>
      </c>
      <c r="E8" s="30" t="s">
        <v>250</v>
      </c>
      <c r="F8" s="30" t="s">
        <v>252</v>
      </c>
      <c r="G8" s="30" t="s">
        <v>253</v>
      </c>
      <c r="H8" s="111" t="s">
        <v>254</v>
      </c>
      <c r="I8" s="111" t="s">
        <v>255</v>
      </c>
      <c r="J8" s="61"/>
      <c r="K8" s="61"/>
      <c r="L8" s="30"/>
      <c r="M8" s="30"/>
      <c r="N8" s="99"/>
      <c r="O8" s="404" t="s">
        <v>283</v>
      </c>
      <c r="P8" s="406" t="s">
        <v>256</v>
      </c>
      <c r="Q8" s="407"/>
      <c r="R8" s="407"/>
      <c r="S8" s="407"/>
      <c r="T8" s="408"/>
      <c r="U8" s="101" t="s">
        <v>257</v>
      </c>
      <c r="V8" s="101" t="s">
        <v>258</v>
      </c>
      <c r="W8" s="103" t="s">
        <v>339</v>
      </c>
      <c r="X8" s="28"/>
      <c r="Y8" s="29"/>
    </row>
    <row r="9" spans="1:25" s="15" customFormat="1" ht="174" customHeight="1">
      <c r="A9" s="417"/>
      <c r="B9" s="409" t="s">
        <v>285</v>
      </c>
      <c r="C9" s="409"/>
      <c r="D9" s="410" t="s">
        <v>127</v>
      </c>
      <c r="E9" s="411" t="s">
        <v>128</v>
      </c>
      <c r="F9" s="410" t="s">
        <v>127</v>
      </c>
      <c r="G9" s="410" t="s">
        <v>128</v>
      </c>
      <c r="H9" s="416" t="s">
        <v>127</v>
      </c>
      <c r="I9" s="416" t="s">
        <v>128</v>
      </c>
      <c r="J9" s="416" t="s">
        <v>127</v>
      </c>
      <c r="K9" s="416" t="s">
        <v>128</v>
      </c>
      <c r="L9" s="416" t="s">
        <v>127</v>
      </c>
      <c r="M9" s="416" t="s">
        <v>128</v>
      </c>
      <c r="N9" s="102"/>
      <c r="O9" s="405"/>
      <c r="P9" s="409" t="s">
        <v>291</v>
      </c>
      <c r="Q9" s="409"/>
      <c r="R9" s="409"/>
      <c r="S9" s="409"/>
      <c r="T9" s="409"/>
      <c r="U9" s="418" t="s">
        <v>153</v>
      </c>
      <c r="V9" s="418" t="s">
        <v>151</v>
      </c>
      <c r="W9" s="418" t="s">
        <v>95</v>
      </c>
      <c r="X9" s="30" t="s">
        <v>132</v>
      </c>
      <c r="Y9" s="30" t="s">
        <v>133</v>
      </c>
    </row>
    <row r="10" spans="1:25" s="15" customFormat="1" ht="25.5" customHeight="1">
      <c r="A10" s="417"/>
      <c r="B10" s="409"/>
      <c r="C10" s="409"/>
      <c r="D10" s="410"/>
      <c r="E10" s="412"/>
      <c r="F10" s="410"/>
      <c r="G10" s="410"/>
      <c r="H10" s="416"/>
      <c r="I10" s="416"/>
      <c r="J10" s="416"/>
      <c r="K10" s="416"/>
      <c r="L10" s="416"/>
      <c r="M10" s="416"/>
      <c r="N10" s="102"/>
      <c r="O10" s="405"/>
      <c r="P10" s="409"/>
      <c r="Q10" s="409"/>
      <c r="R10" s="409"/>
      <c r="S10" s="409"/>
      <c r="T10" s="409"/>
      <c r="U10" s="419"/>
      <c r="V10" s="419"/>
      <c r="W10" s="419"/>
      <c r="X10" s="14"/>
      <c r="Y10" s="14"/>
    </row>
    <row r="11" spans="1:25" s="18" customFormat="1" ht="113.25" customHeight="1">
      <c r="A11" s="31" t="s">
        <v>54</v>
      </c>
      <c r="B11" s="384" t="s">
        <v>345</v>
      </c>
      <c r="C11" s="385"/>
      <c r="D11" s="32">
        <v>28771</v>
      </c>
      <c r="E11" s="32"/>
      <c r="F11" s="32">
        <v>33011</v>
      </c>
      <c r="G11" s="32"/>
      <c r="H11" s="32">
        <v>23762</v>
      </c>
      <c r="I11" s="32"/>
      <c r="J11" s="17">
        <f>'[1]3_A. PH bevétel'!G8</f>
        <v>80104</v>
      </c>
      <c r="K11" s="17">
        <f>'[1]3_A. PH bevétel'!H8</f>
        <v>6320</v>
      </c>
      <c r="L11" s="17">
        <f>'[1]3_A. PH bevétel'!J8</f>
        <v>63100.932</v>
      </c>
      <c r="M11" s="17">
        <f>'[1]3_A. PH bevétel'!K8</f>
        <v>5563.419</v>
      </c>
      <c r="N11" s="17"/>
      <c r="O11" s="31" t="s">
        <v>54</v>
      </c>
      <c r="P11" s="420" t="s">
        <v>134</v>
      </c>
      <c r="Q11" s="420"/>
      <c r="R11" s="420"/>
      <c r="S11" s="420"/>
      <c r="T11" s="420"/>
      <c r="U11" s="32">
        <v>3480</v>
      </c>
      <c r="V11" s="32">
        <v>23015</v>
      </c>
      <c r="W11" s="32">
        <v>15817</v>
      </c>
      <c r="X11" s="32"/>
      <c r="Y11" s="32"/>
    </row>
    <row r="12" spans="1:25" s="18" customFormat="1" ht="109.5" customHeight="1">
      <c r="A12" s="31" t="s">
        <v>73</v>
      </c>
      <c r="B12" s="384" t="s">
        <v>346</v>
      </c>
      <c r="C12" s="385" t="s">
        <v>346</v>
      </c>
      <c r="D12" s="32">
        <v>17480</v>
      </c>
      <c r="E12" s="32"/>
      <c r="F12" s="32">
        <v>25322</v>
      </c>
      <c r="G12" s="32"/>
      <c r="H12" s="32">
        <v>18233</v>
      </c>
      <c r="I12" s="32"/>
      <c r="J12" s="16">
        <f>'[1]3_A. PH bevétel'!G25</f>
        <v>143583</v>
      </c>
      <c r="K12" s="16">
        <f>'[1]3_A. PH bevétel'!H25</f>
        <v>8789</v>
      </c>
      <c r="L12" s="16">
        <f>'[1]3_A. PH bevétel'!J25</f>
        <v>116286.003</v>
      </c>
      <c r="M12" s="16">
        <f>'[1]3_A. PH bevétel'!K25</f>
        <v>6880.072</v>
      </c>
      <c r="N12" s="16"/>
      <c r="O12" s="31" t="s">
        <v>73</v>
      </c>
      <c r="P12" s="421" t="s">
        <v>344</v>
      </c>
      <c r="Q12" s="422"/>
      <c r="R12" s="422"/>
      <c r="S12" s="422"/>
      <c r="T12" s="423"/>
      <c r="U12" s="32">
        <v>940</v>
      </c>
      <c r="V12" s="32">
        <v>5202</v>
      </c>
      <c r="W12" s="32">
        <v>4271</v>
      </c>
      <c r="X12" s="33"/>
      <c r="Y12" s="33"/>
    </row>
    <row r="13" spans="1:26" s="18" customFormat="1" ht="97.5" customHeight="1">
      <c r="A13" s="31" t="s">
        <v>96</v>
      </c>
      <c r="B13" s="384" t="s">
        <v>135</v>
      </c>
      <c r="C13" s="385" t="s">
        <v>135</v>
      </c>
      <c r="D13" s="32">
        <v>168144</v>
      </c>
      <c r="E13" s="32"/>
      <c r="F13" s="32">
        <v>193757</v>
      </c>
      <c r="G13" s="32">
        <v>5000</v>
      </c>
      <c r="H13" s="32">
        <v>172206</v>
      </c>
      <c r="I13" s="32"/>
      <c r="J13" s="16">
        <f>'[1]3_A. PH bevétel'!G37</f>
        <v>0</v>
      </c>
      <c r="K13" s="16">
        <f>'[1]3_A. PH bevétel'!H37</f>
        <v>3987</v>
      </c>
      <c r="L13" s="16">
        <f>'[1]3_A. PH bevétel'!J37</f>
        <v>0</v>
      </c>
      <c r="M13" s="16">
        <f>'[1]3_A. PH bevétel'!K37</f>
        <v>3471.29</v>
      </c>
      <c r="N13" s="16"/>
      <c r="O13" s="31" t="s">
        <v>96</v>
      </c>
      <c r="P13" s="420" t="s">
        <v>136</v>
      </c>
      <c r="Q13" s="420"/>
      <c r="R13" s="420"/>
      <c r="S13" s="420"/>
      <c r="T13" s="420"/>
      <c r="U13" s="32">
        <v>42427</v>
      </c>
      <c r="V13" s="32">
        <v>46334</v>
      </c>
      <c r="W13" s="32">
        <v>50758</v>
      </c>
      <c r="X13" s="33"/>
      <c r="Y13" s="33"/>
      <c r="Z13" s="19"/>
    </row>
    <row r="14" spans="1:25" s="18" customFormat="1" ht="111.75" customHeight="1">
      <c r="A14" s="31" t="s">
        <v>85</v>
      </c>
      <c r="B14" s="384" t="s">
        <v>348</v>
      </c>
      <c r="C14" s="385" t="s">
        <v>348</v>
      </c>
      <c r="D14" s="32"/>
      <c r="E14" s="32"/>
      <c r="F14" s="32"/>
      <c r="G14" s="32"/>
      <c r="H14" s="32"/>
      <c r="I14" s="32"/>
      <c r="J14" s="17">
        <f>'[1]3_A. PH bevétel'!G41</f>
        <v>10517</v>
      </c>
      <c r="K14" s="17">
        <f>'[1]3_A. PH bevétel'!H41</f>
        <v>473146</v>
      </c>
      <c r="L14" s="17">
        <f>'[1]3_A. PH bevétel'!J41</f>
        <v>7641.119</v>
      </c>
      <c r="M14" s="17">
        <f>'[1]3_A. PH bevétel'!K41</f>
        <v>8969.647</v>
      </c>
      <c r="N14" s="17"/>
      <c r="O14" s="31" t="s">
        <v>85</v>
      </c>
      <c r="P14" s="420" t="s">
        <v>343</v>
      </c>
      <c r="Q14" s="420"/>
      <c r="R14" s="420"/>
      <c r="S14" s="420"/>
      <c r="T14" s="420"/>
      <c r="U14" s="32">
        <v>47737</v>
      </c>
      <c r="V14" s="32">
        <v>3224</v>
      </c>
      <c r="W14" s="32">
        <v>1515</v>
      </c>
      <c r="X14" s="33"/>
      <c r="Y14" s="33"/>
    </row>
    <row r="15" spans="1:25" s="18" customFormat="1" ht="99.75" customHeight="1">
      <c r="A15" s="31" t="s">
        <v>88</v>
      </c>
      <c r="B15" s="384" t="s">
        <v>350</v>
      </c>
      <c r="C15" s="385" t="s">
        <v>350</v>
      </c>
      <c r="D15" s="32"/>
      <c r="E15" s="32">
        <v>5074</v>
      </c>
      <c r="F15" s="32"/>
      <c r="G15" s="32">
        <v>26135</v>
      </c>
      <c r="H15" s="32"/>
      <c r="I15" s="32">
        <v>238533</v>
      </c>
      <c r="J15" s="17">
        <f>'[1]3_A. PH bevétel'!G51</f>
        <v>0</v>
      </c>
      <c r="K15" s="17">
        <f>'[1]3_A. PH bevétel'!H51</f>
        <v>40000</v>
      </c>
      <c r="L15" s="17">
        <f>'[1]3_A. PH bevétel'!J51</f>
        <v>70</v>
      </c>
      <c r="M15" s="17">
        <f>'[1]3_A. PH bevétel'!K51</f>
        <v>0</v>
      </c>
      <c r="N15" s="17"/>
      <c r="O15" s="31" t="s">
        <v>88</v>
      </c>
      <c r="P15" s="420" t="s">
        <v>155</v>
      </c>
      <c r="Q15" s="420"/>
      <c r="R15" s="420"/>
      <c r="S15" s="420"/>
      <c r="T15" s="420"/>
      <c r="U15" s="32">
        <v>32714</v>
      </c>
      <c r="V15" s="32">
        <v>44683</v>
      </c>
      <c r="W15" s="32">
        <v>2375</v>
      </c>
      <c r="X15" s="33"/>
      <c r="Y15" s="33"/>
    </row>
    <row r="16" spans="1:25" s="18" customFormat="1" ht="94.5" customHeight="1">
      <c r="A16" s="31" t="s">
        <v>90</v>
      </c>
      <c r="B16" s="384" t="s">
        <v>352</v>
      </c>
      <c r="C16" s="385" t="s">
        <v>352</v>
      </c>
      <c r="D16" s="32">
        <v>16667</v>
      </c>
      <c r="E16" s="32">
        <v>7250</v>
      </c>
      <c r="F16" s="32">
        <v>7432</v>
      </c>
      <c r="G16" s="32"/>
      <c r="H16" s="32">
        <v>591</v>
      </c>
      <c r="I16" s="32"/>
      <c r="J16" s="16">
        <f>'[1]3_A. PH bevétel'!G54</f>
        <v>264</v>
      </c>
      <c r="K16" s="16">
        <f>'[1]3_A. PH bevétel'!H54</f>
        <v>100</v>
      </c>
      <c r="L16" s="16">
        <f>'[1]3_A. PH bevétel'!J54</f>
        <v>256.862</v>
      </c>
      <c r="M16" s="16">
        <f>'[1]3_A. PH bevétel'!K54</f>
        <v>30.95</v>
      </c>
      <c r="N16" s="16"/>
      <c r="O16" s="31" t="s">
        <v>87</v>
      </c>
      <c r="P16" s="420" t="s">
        <v>156</v>
      </c>
      <c r="Q16" s="420"/>
      <c r="R16" s="420"/>
      <c r="S16" s="420"/>
      <c r="T16" s="420"/>
      <c r="U16" s="32">
        <v>1223</v>
      </c>
      <c r="V16" s="32"/>
      <c r="W16" s="32"/>
      <c r="X16" s="36"/>
      <c r="Y16" s="36"/>
    </row>
    <row r="17" spans="1:25" s="18" customFormat="1" ht="93" customHeight="1">
      <c r="A17" s="31" t="s">
        <v>89</v>
      </c>
      <c r="B17" s="384" t="s">
        <v>351</v>
      </c>
      <c r="C17" s="385" t="s">
        <v>351</v>
      </c>
      <c r="D17" s="32"/>
      <c r="E17" s="32">
        <v>1173</v>
      </c>
      <c r="F17" s="32">
        <v>0</v>
      </c>
      <c r="G17" s="32">
        <v>6000</v>
      </c>
      <c r="H17" s="32"/>
      <c r="I17" s="32"/>
      <c r="J17" s="16">
        <f>'[1]3_A. PH bevétel'!G60</f>
        <v>0</v>
      </c>
      <c r="K17" s="16">
        <f>'[1]3_A. PH bevétel'!H60</f>
        <v>2966</v>
      </c>
      <c r="L17" s="16">
        <f>'[1]3_A. PH bevétel'!J60</f>
        <v>0</v>
      </c>
      <c r="M17" s="16">
        <f>'[1]3_A. PH bevétel'!K60</f>
        <v>0</v>
      </c>
      <c r="N17" s="16"/>
      <c r="O17" s="31" t="s">
        <v>89</v>
      </c>
      <c r="P17" s="420" t="s">
        <v>137</v>
      </c>
      <c r="Q17" s="420"/>
      <c r="R17" s="420"/>
      <c r="S17" s="420"/>
      <c r="T17" s="420"/>
      <c r="U17" s="32">
        <v>19257</v>
      </c>
      <c r="V17" s="32">
        <v>15537</v>
      </c>
      <c r="W17" s="32">
        <v>249003</v>
      </c>
      <c r="X17" s="36"/>
      <c r="Y17" s="36"/>
    </row>
    <row r="18" spans="1:27" s="18" customFormat="1" ht="96" customHeight="1">
      <c r="A18" s="31" t="s">
        <v>138</v>
      </c>
      <c r="B18" s="384" t="s">
        <v>386</v>
      </c>
      <c r="C18" s="385" t="s">
        <v>386</v>
      </c>
      <c r="D18" s="32"/>
      <c r="E18" s="32"/>
      <c r="F18" s="32"/>
      <c r="G18" s="32"/>
      <c r="H18" s="32"/>
      <c r="I18" s="32"/>
      <c r="J18" s="16">
        <f>'[1]3_A. PH bevétel'!G63</f>
        <v>4160</v>
      </c>
      <c r="K18" s="16">
        <f>'[1]3_A. PH bevétel'!H63</f>
        <v>0</v>
      </c>
      <c r="L18" s="16">
        <f>'[1]3_A. PH bevétel'!J63</f>
        <v>4022.312</v>
      </c>
      <c r="M18" s="16">
        <f>'[1]3_A. PH bevétel'!K63</f>
        <v>0</v>
      </c>
      <c r="N18" s="16"/>
      <c r="O18" s="31" t="s">
        <v>91</v>
      </c>
      <c r="P18" s="420" t="s">
        <v>139</v>
      </c>
      <c r="Q18" s="420"/>
      <c r="R18" s="420"/>
      <c r="S18" s="420"/>
      <c r="T18" s="420"/>
      <c r="U18" s="32"/>
      <c r="V18" s="32">
        <v>101</v>
      </c>
      <c r="W18" s="32"/>
      <c r="X18" s="32"/>
      <c r="Y18" s="32"/>
      <c r="Z18" s="58"/>
      <c r="AA18" s="20"/>
    </row>
    <row r="19" spans="1:25" s="18" customFormat="1" ht="61.5">
      <c r="A19" s="31" t="s">
        <v>353</v>
      </c>
      <c r="B19" s="384" t="s">
        <v>354</v>
      </c>
      <c r="C19" s="385" t="s">
        <v>354</v>
      </c>
      <c r="D19" s="34">
        <v>2906</v>
      </c>
      <c r="E19" s="34"/>
      <c r="F19" s="55"/>
      <c r="G19" s="55">
        <v>7605</v>
      </c>
      <c r="H19" s="34">
        <v>17101</v>
      </c>
      <c r="I19" s="34">
        <v>10470</v>
      </c>
      <c r="J19" s="428"/>
      <c r="K19" s="428"/>
      <c r="L19" s="428"/>
      <c r="M19" s="428"/>
      <c r="N19" s="21"/>
      <c r="O19" s="429" t="s">
        <v>140</v>
      </c>
      <c r="P19" s="430"/>
      <c r="Q19" s="430"/>
      <c r="R19" s="430"/>
      <c r="S19" s="430"/>
      <c r="T19" s="430"/>
      <c r="U19" s="32"/>
      <c r="V19" s="32"/>
      <c r="W19" s="32"/>
      <c r="X19" s="37"/>
      <c r="Y19" s="37"/>
    </row>
    <row r="20" spans="1:25" s="18" customFormat="1" ht="61.5">
      <c r="A20" s="31" t="s">
        <v>355</v>
      </c>
      <c r="B20" s="384" t="s">
        <v>356</v>
      </c>
      <c r="C20" s="385" t="s">
        <v>356</v>
      </c>
      <c r="D20" s="34"/>
      <c r="E20" s="34"/>
      <c r="F20" s="55">
        <v>62497</v>
      </c>
      <c r="G20" s="55"/>
      <c r="H20" s="34"/>
      <c r="I20" s="34"/>
      <c r="J20" s="428"/>
      <c r="K20" s="428"/>
      <c r="L20" s="428"/>
      <c r="M20" s="428"/>
      <c r="N20" s="21"/>
      <c r="O20" s="429" t="s">
        <v>141</v>
      </c>
      <c r="P20" s="430"/>
      <c r="Q20" s="430"/>
      <c r="R20" s="430"/>
      <c r="S20" s="430"/>
      <c r="T20" s="430"/>
      <c r="U20" s="32"/>
      <c r="V20" s="32"/>
      <c r="W20" s="32"/>
      <c r="X20" s="37"/>
      <c r="Y20" s="37"/>
    </row>
    <row r="21" spans="1:25" s="18" customFormat="1" ht="61.5">
      <c r="A21" s="31"/>
      <c r="B21" s="46"/>
      <c r="C21" s="46"/>
      <c r="D21" s="34"/>
      <c r="E21" s="34"/>
      <c r="F21" s="55"/>
      <c r="G21" s="55"/>
      <c r="H21" s="34"/>
      <c r="I21" s="34"/>
      <c r="J21" s="21"/>
      <c r="K21" s="21"/>
      <c r="L21" s="21"/>
      <c r="M21" s="21"/>
      <c r="N21" s="100"/>
      <c r="O21" s="432" t="s">
        <v>341</v>
      </c>
      <c r="P21" s="433"/>
      <c r="Q21" s="433"/>
      <c r="R21" s="433"/>
      <c r="S21" s="433"/>
      <c r="T21" s="434"/>
      <c r="U21" s="32"/>
      <c r="V21" s="32"/>
      <c r="W21" s="32"/>
      <c r="X21" s="37"/>
      <c r="Y21" s="37"/>
    </row>
    <row r="22" spans="1:25" s="18" customFormat="1" ht="61.5">
      <c r="A22" s="31"/>
      <c r="B22" s="46"/>
      <c r="C22" s="46"/>
      <c r="D22" s="34"/>
      <c r="E22" s="34"/>
      <c r="F22" s="55"/>
      <c r="G22" s="55"/>
      <c r="H22" s="34"/>
      <c r="I22" s="34"/>
      <c r="J22" s="21"/>
      <c r="K22" s="21"/>
      <c r="L22" s="21"/>
      <c r="M22" s="21"/>
      <c r="N22" s="100"/>
      <c r="O22" s="432" t="s">
        <v>160</v>
      </c>
      <c r="P22" s="435"/>
      <c r="Q22" s="435"/>
      <c r="R22" s="435"/>
      <c r="S22" s="435"/>
      <c r="T22" s="436"/>
      <c r="U22" s="32"/>
      <c r="V22" s="32"/>
      <c r="W22" s="32"/>
      <c r="X22" s="37"/>
      <c r="Y22" s="37"/>
    </row>
    <row r="23" spans="1:25" s="18" customFormat="1" ht="61.5">
      <c r="A23" s="31"/>
      <c r="B23" s="46"/>
      <c r="C23" s="46"/>
      <c r="D23" s="34"/>
      <c r="E23" s="34"/>
      <c r="F23" s="55"/>
      <c r="G23" s="55"/>
      <c r="H23" s="34"/>
      <c r="I23" s="34"/>
      <c r="J23" s="21"/>
      <c r="K23" s="21"/>
      <c r="L23" s="21"/>
      <c r="M23" s="21"/>
      <c r="N23" s="100"/>
      <c r="O23" s="432" t="s">
        <v>340</v>
      </c>
      <c r="P23" s="435"/>
      <c r="Q23" s="435"/>
      <c r="R23" s="435"/>
      <c r="S23" s="435"/>
      <c r="T23" s="436"/>
      <c r="U23" s="32"/>
      <c r="V23" s="32"/>
      <c r="W23" s="32"/>
      <c r="X23" s="37"/>
      <c r="Y23" s="37"/>
    </row>
    <row r="24" spans="1:25" s="18" customFormat="1" ht="61.5">
      <c r="A24" s="31"/>
      <c r="B24" s="22"/>
      <c r="C24" s="22"/>
      <c r="D24" s="34"/>
      <c r="E24" s="34"/>
      <c r="F24" s="55"/>
      <c r="G24" s="55"/>
      <c r="H24" s="34"/>
      <c r="I24" s="34"/>
      <c r="J24" s="21"/>
      <c r="K24" s="21"/>
      <c r="L24" s="21"/>
      <c r="M24" s="21"/>
      <c r="N24" s="21"/>
      <c r="O24" s="432" t="s">
        <v>278</v>
      </c>
      <c r="P24" s="435"/>
      <c r="Q24" s="435"/>
      <c r="R24" s="435"/>
      <c r="S24" s="435"/>
      <c r="T24" s="436"/>
      <c r="U24" s="37"/>
      <c r="V24" s="54">
        <v>62497</v>
      </c>
      <c r="W24" s="37"/>
      <c r="X24" s="38"/>
      <c r="Y24" s="37"/>
    </row>
    <row r="25" spans="1:26" s="24" customFormat="1" ht="120.75" customHeight="1">
      <c r="A25" s="424" t="s">
        <v>157</v>
      </c>
      <c r="B25" s="425"/>
      <c r="C25" s="426"/>
      <c r="D25" s="35">
        <v>233968</v>
      </c>
      <c r="E25" s="35">
        <v>13497</v>
      </c>
      <c r="F25" s="35">
        <v>322019</v>
      </c>
      <c r="G25" s="35">
        <v>44740</v>
      </c>
      <c r="H25" s="35">
        <v>231893</v>
      </c>
      <c r="I25" s="35">
        <v>249003</v>
      </c>
      <c r="J25" s="23">
        <f>SUM(J11:J18)</f>
        <v>238628</v>
      </c>
      <c r="K25" s="23">
        <f>SUM(K11:K18)</f>
        <v>535308</v>
      </c>
      <c r="L25" s="23">
        <f>SUM(L11:L18)</f>
        <v>191377.228</v>
      </c>
      <c r="M25" s="23">
        <f>SUM(M11:M18)</f>
        <v>24915.378</v>
      </c>
      <c r="N25" s="23"/>
      <c r="O25" s="427" t="s">
        <v>143</v>
      </c>
      <c r="P25" s="427"/>
      <c r="Q25" s="427"/>
      <c r="R25" s="427"/>
      <c r="S25" s="427"/>
      <c r="T25" s="427"/>
      <c r="U25" s="431">
        <v>147778</v>
      </c>
      <c r="V25" s="431">
        <v>200773</v>
      </c>
      <c r="W25" s="431">
        <v>323739</v>
      </c>
      <c r="X25" s="431"/>
      <c r="Y25" s="431"/>
      <c r="Z25" s="367"/>
    </row>
    <row r="26" spans="1:27" ht="137.25" customHeight="1">
      <c r="A26" s="438" t="s">
        <v>154</v>
      </c>
      <c r="B26" s="438"/>
      <c r="C26" s="438"/>
      <c r="D26" s="431">
        <v>247465</v>
      </c>
      <c r="E26" s="431"/>
      <c r="F26" s="431">
        <v>366759</v>
      </c>
      <c r="G26" s="431"/>
      <c r="H26" s="431">
        <v>480896</v>
      </c>
      <c r="I26" s="431"/>
      <c r="J26" s="439">
        <f>J25+K25</f>
        <v>773936</v>
      </c>
      <c r="K26" s="439"/>
      <c r="L26" s="439">
        <f>L25+M25</f>
        <v>216292.606</v>
      </c>
      <c r="M26" s="439"/>
      <c r="N26" s="62"/>
      <c r="O26" s="427"/>
      <c r="P26" s="427"/>
      <c r="Q26" s="427"/>
      <c r="R26" s="427"/>
      <c r="S26" s="427"/>
      <c r="T26" s="427"/>
      <c r="U26" s="431"/>
      <c r="V26" s="431"/>
      <c r="W26" s="431"/>
      <c r="X26" s="431"/>
      <c r="Y26" s="431"/>
      <c r="Z26" s="27"/>
      <c r="AA26" s="25"/>
    </row>
    <row r="27" spans="1:26" s="41" customFormat="1" ht="117.75" customHeight="1">
      <c r="A27" s="441" t="s">
        <v>158</v>
      </c>
      <c r="B27" s="442"/>
      <c r="C27" s="443"/>
      <c r="D27" s="39"/>
      <c r="E27" s="44"/>
      <c r="F27" s="56"/>
      <c r="G27" s="39"/>
      <c r="H27" s="39"/>
      <c r="I27" s="39"/>
      <c r="J27" s="437"/>
      <c r="K27" s="437"/>
      <c r="L27" s="437"/>
      <c r="M27" s="437"/>
      <c r="N27" s="60"/>
      <c r="O27" s="444" t="s">
        <v>144</v>
      </c>
      <c r="P27" s="444"/>
      <c r="Q27" s="444"/>
      <c r="R27" s="444"/>
      <c r="S27" s="444"/>
      <c r="T27" s="444"/>
      <c r="U27" s="39">
        <v>127298</v>
      </c>
      <c r="V27" s="39">
        <v>185135</v>
      </c>
      <c r="W27" s="39">
        <v>74736</v>
      </c>
      <c r="X27" s="39"/>
      <c r="Y27" s="39"/>
      <c r="Z27" s="40"/>
    </row>
    <row r="28" spans="1:26" s="41" customFormat="1" ht="94.5" customHeight="1">
      <c r="A28" s="445" t="s">
        <v>146</v>
      </c>
      <c r="B28" s="446"/>
      <c r="C28" s="447"/>
      <c r="D28" s="448"/>
      <c r="E28" s="449"/>
      <c r="F28" s="450"/>
      <c r="G28" s="450"/>
      <c r="H28" s="450"/>
      <c r="I28" s="450"/>
      <c r="J28" s="437">
        <f>X28-K25</f>
        <v>-535308</v>
      </c>
      <c r="K28" s="437"/>
      <c r="L28" s="437">
        <f>Z28-M25</f>
        <v>-24915.378</v>
      </c>
      <c r="M28" s="437"/>
      <c r="N28" s="60"/>
      <c r="O28" s="444" t="s">
        <v>145</v>
      </c>
      <c r="P28" s="444"/>
      <c r="Q28" s="444"/>
      <c r="R28" s="444"/>
      <c r="S28" s="444"/>
      <c r="T28" s="444"/>
      <c r="U28" s="39">
        <v>20480</v>
      </c>
      <c r="V28" s="39">
        <v>15638</v>
      </c>
      <c r="W28" s="39">
        <v>249003</v>
      </c>
      <c r="X28" s="39"/>
      <c r="Y28" s="39"/>
      <c r="Z28" s="40"/>
    </row>
    <row r="29" spans="1:26" s="41" customFormat="1" ht="123" customHeight="1">
      <c r="A29" s="445"/>
      <c r="B29" s="446"/>
      <c r="C29" s="447"/>
      <c r="D29" s="450"/>
      <c r="E29" s="450"/>
      <c r="F29" s="450"/>
      <c r="G29" s="450"/>
      <c r="H29" s="450"/>
      <c r="I29" s="450"/>
      <c r="J29" s="437">
        <f>J27+J28</f>
        <v>-535308</v>
      </c>
      <c r="K29" s="437"/>
      <c r="L29" s="437">
        <f>L27+L28</f>
        <v>-24915.378</v>
      </c>
      <c r="M29" s="437"/>
      <c r="N29" s="60"/>
      <c r="O29" s="440"/>
      <c r="P29" s="440"/>
      <c r="Q29" s="440"/>
      <c r="R29" s="440"/>
      <c r="S29" s="440"/>
      <c r="T29" s="440"/>
      <c r="U29" s="42"/>
      <c r="V29" s="42"/>
      <c r="W29" s="42"/>
      <c r="X29" s="42"/>
      <c r="Y29" s="42"/>
      <c r="Z29" s="40"/>
    </row>
    <row r="30" spans="1:26" s="41" customFormat="1" ht="60.75">
      <c r="A30" s="451" t="s">
        <v>142</v>
      </c>
      <c r="B30" s="451"/>
      <c r="C30" s="451"/>
      <c r="D30" s="450">
        <v>106670</v>
      </c>
      <c r="E30" s="450"/>
      <c r="F30" s="450">
        <v>136884</v>
      </c>
      <c r="G30" s="450"/>
      <c r="H30" s="450">
        <v>157157</v>
      </c>
      <c r="I30" s="450"/>
      <c r="J30" s="437"/>
      <c r="K30" s="437"/>
      <c r="L30" s="437"/>
      <c r="M30" s="437"/>
      <c r="N30" s="60"/>
      <c r="O30" s="440"/>
      <c r="P30" s="440"/>
      <c r="Q30" s="440"/>
      <c r="R30" s="440"/>
      <c r="S30" s="440"/>
      <c r="T30" s="440"/>
      <c r="U30" s="43"/>
      <c r="V30" s="39"/>
      <c r="W30" s="39"/>
      <c r="X30" s="44"/>
      <c r="Y30" s="45"/>
      <c r="Z30" s="40"/>
    </row>
    <row r="31" spans="1:26" s="41" customFormat="1" ht="60.75">
      <c r="A31" s="451" t="s">
        <v>147</v>
      </c>
      <c r="B31" s="451"/>
      <c r="C31" s="451"/>
      <c r="D31" s="450"/>
      <c r="E31" s="450"/>
      <c r="F31" s="450">
        <v>29102</v>
      </c>
      <c r="G31" s="450"/>
      <c r="H31" s="437"/>
      <c r="I31" s="437"/>
      <c r="J31" s="437"/>
      <c r="K31" s="437"/>
      <c r="L31" s="437"/>
      <c r="M31" s="437"/>
      <c r="N31" s="60"/>
      <c r="O31" s="440"/>
      <c r="P31" s="440"/>
      <c r="Q31" s="440"/>
      <c r="R31" s="440"/>
      <c r="S31" s="440"/>
      <c r="T31" s="440"/>
      <c r="U31" s="43"/>
      <c r="V31" s="52"/>
      <c r="W31" s="39"/>
      <c r="X31" s="450"/>
      <c r="Y31" s="450"/>
      <c r="Z31" s="40"/>
    </row>
    <row r="32" spans="1:26" s="41" customFormat="1" ht="84.75" customHeight="1">
      <c r="A32" s="451" t="s">
        <v>148</v>
      </c>
      <c r="B32" s="451"/>
      <c r="C32" s="451"/>
      <c r="D32" s="450">
        <v>99687</v>
      </c>
      <c r="E32" s="450"/>
      <c r="F32" s="450">
        <v>165986</v>
      </c>
      <c r="G32" s="450"/>
      <c r="H32" s="450">
        <v>157157</v>
      </c>
      <c r="I32" s="450"/>
      <c r="J32" s="437"/>
      <c r="K32" s="437"/>
      <c r="L32" s="437"/>
      <c r="M32" s="437"/>
      <c r="N32" s="60"/>
      <c r="O32" s="440"/>
      <c r="P32" s="440"/>
      <c r="Q32" s="440"/>
      <c r="R32" s="440"/>
      <c r="S32" s="440"/>
      <c r="T32" s="440"/>
      <c r="U32" s="43"/>
      <c r="V32" s="39"/>
      <c r="W32" s="39"/>
      <c r="X32" s="44"/>
      <c r="Y32" s="45"/>
      <c r="Z32" s="40"/>
    </row>
    <row r="33" spans="1:3" ht="33">
      <c r="A33" s="26"/>
      <c r="B33" s="26"/>
      <c r="C33" s="25"/>
    </row>
    <row r="34" spans="1:3" ht="33">
      <c r="A34" s="26"/>
      <c r="B34" s="26"/>
      <c r="C34" s="25"/>
    </row>
    <row r="35" spans="1:22" ht="61.5">
      <c r="A35" s="26"/>
      <c r="B35" s="26"/>
      <c r="C35" s="25"/>
      <c r="U35" s="58"/>
      <c r="V35" s="58"/>
    </row>
    <row r="36" spans="1:3" ht="33">
      <c r="A36" s="26"/>
      <c r="B36" s="26"/>
      <c r="C36" s="25"/>
    </row>
    <row r="37" spans="1:3" ht="33">
      <c r="A37" s="26"/>
      <c r="B37" s="26"/>
      <c r="C37" s="25"/>
    </row>
    <row r="38" spans="1:3" ht="33">
      <c r="A38" s="26"/>
      <c r="B38" s="26"/>
      <c r="C38" s="25"/>
    </row>
    <row r="39" spans="1:3" ht="33">
      <c r="A39" s="26"/>
      <c r="B39" s="26"/>
      <c r="C39" s="25"/>
    </row>
    <row r="40" spans="1:3" ht="33">
      <c r="A40" s="26"/>
      <c r="B40" s="26"/>
      <c r="C40" s="25"/>
    </row>
    <row r="41" spans="1:3" ht="33">
      <c r="A41" s="26"/>
      <c r="B41" s="26"/>
      <c r="C41" s="25"/>
    </row>
    <row r="42" spans="1:3" ht="33">
      <c r="A42" s="26"/>
      <c r="B42" s="26"/>
      <c r="C42" s="25"/>
    </row>
    <row r="43" spans="1:3" ht="33">
      <c r="A43" s="26"/>
      <c r="B43" s="26"/>
      <c r="C43" s="25"/>
    </row>
    <row r="44" spans="1:3" ht="33">
      <c r="A44" s="26"/>
      <c r="B44" s="26"/>
      <c r="C44" s="25"/>
    </row>
    <row r="45" spans="1:3" ht="33">
      <c r="A45" s="26"/>
      <c r="B45" s="26"/>
      <c r="C45" s="25"/>
    </row>
    <row r="46" spans="1:3" ht="33">
      <c r="A46" s="26"/>
      <c r="B46" s="26"/>
      <c r="C46" s="25"/>
    </row>
    <row r="47" spans="1:3" ht="33">
      <c r="A47" s="26"/>
      <c r="B47" s="26"/>
      <c r="C47" s="25"/>
    </row>
    <row r="48" spans="1:3" ht="33">
      <c r="A48" s="26"/>
      <c r="B48" s="26"/>
      <c r="C48" s="25"/>
    </row>
    <row r="49" spans="1:3" ht="33">
      <c r="A49" s="26"/>
      <c r="B49" s="26"/>
      <c r="C49" s="25"/>
    </row>
    <row r="50" spans="1:27" s="27" customFormat="1" ht="33">
      <c r="A50" s="26"/>
      <c r="B50" s="26"/>
      <c r="C50" s="25"/>
      <c r="F50" s="57"/>
      <c r="G50" s="57"/>
      <c r="O50" s="13"/>
      <c r="P50" s="13"/>
      <c r="U50" s="13"/>
      <c r="V50" s="53"/>
      <c r="W50" s="13"/>
      <c r="X50" s="13"/>
      <c r="Y50" s="13"/>
      <c r="Z50" s="13"/>
      <c r="AA50" s="13"/>
    </row>
    <row r="51" spans="1:27" s="27" customFormat="1" ht="33">
      <c r="A51" s="26"/>
      <c r="B51" s="26"/>
      <c r="C51" s="25"/>
      <c r="F51" s="57"/>
      <c r="G51" s="57"/>
      <c r="O51" s="13"/>
      <c r="P51" s="13"/>
      <c r="U51" s="13"/>
      <c r="V51" s="53"/>
      <c r="W51" s="13"/>
      <c r="X51" s="13"/>
      <c r="Y51" s="13"/>
      <c r="Z51" s="13"/>
      <c r="AA51" s="13"/>
    </row>
    <row r="52" spans="1:27" s="27" customFormat="1" ht="33">
      <c r="A52" s="26"/>
      <c r="B52" s="26"/>
      <c r="C52" s="25"/>
      <c r="F52" s="57"/>
      <c r="G52" s="57"/>
      <c r="O52" s="13"/>
      <c r="P52" s="13"/>
      <c r="U52" s="13"/>
      <c r="V52" s="53"/>
      <c r="W52" s="13"/>
      <c r="X52" s="13"/>
      <c r="Y52" s="13"/>
      <c r="Z52" s="13"/>
      <c r="AA52" s="13"/>
    </row>
    <row r="53" spans="1:27" s="27" customFormat="1" ht="33">
      <c r="A53" s="26"/>
      <c r="B53" s="26"/>
      <c r="C53" s="25"/>
      <c r="F53" s="57"/>
      <c r="G53" s="57"/>
      <c r="O53" s="13"/>
      <c r="P53" s="13"/>
      <c r="U53" s="13"/>
      <c r="V53" s="53"/>
      <c r="W53" s="13"/>
      <c r="X53" s="13"/>
      <c r="Y53" s="13"/>
      <c r="Z53" s="13"/>
      <c r="AA53" s="13"/>
    </row>
    <row r="54" spans="1:27" s="27" customFormat="1" ht="33">
      <c r="A54" s="26"/>
      <c r="B54" s="26"/>
      <c r="C54" s="25"/>
      <c r="F54" s="57"/>
      <c r="G54" s="57"/>
      <c r="O54" s="13"/>
      <c r="P54" s="13"/>
      <c r="U54" s="13"/>
      <c r="V54" s="53"/>
      <c r="W54" s="13"/>
      <c r="X54" s="13"/>
      <c r="Y54" s="13"/>
      <c r="Z54" s="13"/>
      <c r="AA54" s="13"/>
    </row>
    <row r="55" spans="1:27" s="27" customFormat="1" ht="33">
      <c r="A55" s="26"/>
      <c r="B55" s="26"/>
      <c r="C55" s="25"/>
      <c r="F55" s="57"/>
      <c r="G55" s="57"/>
      <c r="O55" s="13"/>
      <c r="P55" s="13"/>
      <c r="U55" s="13"/>
      <c r="V55" s="53"/>
      <c r="W55" s="13"/>
      <c r="X55" s="13"/>
      <c r="Y55" s="13"/>
      <c r="Z55" s="13"/>
      <c r="AA55" s="13"/>
    </row>
    <row r="56" spans="1:27" s="27" customFormat="1" ht="33">
      <c r="A56" s="26"/>
      <c r="B56" s="26"/>
      <c r="C56" s="25"/>
      <c r="F56" s="57"/>
      <c r="G56" s="57"/>
      <c r="O56" s="13"/>
      <c r="P56" s="13"/>
      <c r="U56" s="13"/>
      <c r="V56" s="53"/>
      <c r="W56" s="13"/>
      <c r="X56" s="13"/>
      <c r="Y56" s="13"/>
      <c r="Z56" s="13"/>
      <c r="AA56" s="13"/>
    </row>
    <row r="57" spans="1:27" s="27" customFormat="1" ht="33">
      <c r="A57" s="26"/>
      <c r="B57" s="26"/>
      <c r="C57" s="25"/>
      <c r="F57" s="57"/>
      <c r="G57" s="57"/>
      <c r="O57" s="13"/>
      <c r="P57" s="13"/>
      <c r="U57" s="13"/>
      <c r="V57" s="53"/>
      <c r="W57" s="13"/>
      <c r="X57" s="13"/>
      <c r="Y57" s="13"/>
      <c r="Z57" s="13"/>
      <c r="AA57" s="13"/>
    </row>
    <row r="58" spans="1:27" s="27" customFormat="1" ht="33">
      <c r="A58" s="26"/>
      <c r="B58" s="26"/>
      <c r="C58" s="25"/>
      <c r="F58" s="57"/>
      <c r="G58" s="57"/>
      <c r="O58" s="13"/>
      <c r="P58" s="13"/>
      <c r="U58" s="13"/>
      <c r="V58" s="53"/>
      <c r="W58" s="13"/>
      <c r="X58" s="13"/>
      <c r="Y58" s="13"/>
      <c r="Z58" s="13"/>
      <c r="AA58" s="13"/>
    </row>
    <row r="59" spans="1:27" s="27" customFormat="1" ht="33">
      <c r="A59" s="26"/>
      <c r="B59" s="26"/>
      <c r="C59" s="25"/>
      <c r="F59" s="57"/>
      <c r="G59" s="57"/>
      <c r="O59" s="13"/>
      <c r="P59" s="13"/>
      <c r="U59" s="13"/>
      <c r="V59" s="53"/>
      <c r="W59" s="13"/>
      <c r="X59" s="13"/>
      <c r="Y59" s="13"/>
      <c r="Z59" s="13"/>
      <c r="AA59" s="13"/>
    </row>
    <row r="60" spans="1:27" s="27" customFormat="1" ht="33">
      <c r="A60" s="26"/>
      <c r="B60" s="26"/>
      <c r="C60" s="25"/>
      <c r="F60" s="57"/>
      <c r="G60" s="57"/>
      <c r="O60" s="13"/>
      <c r="P60" s="13"/>
      <c r="U60" s="13"/>
      <c r="V60" s="53"/>
      <c r="W60" s="13"/>
      <c r="X60" s="13"/>
      <c r="Y60" s="13"/>
      <c r="Z60" s="13"/>
      <c r="AA60" s="13"/>
    </row>
    <row r="61" spans="1:27" s="27" customFormat="1" ht="33">
      <c r="A61" s="26"/>
      <c r="B61" s="26"/>
      <c r="C61" s="25"/>
      <c r="F61" s="57"/>
      <c r="G61" s="57"/>
      <c r="O61" s="13"/>
      <c r="P61" s="13"/>
      <c r="U61" s="13"/>
      <c r="V61" s="53"/>
      <c r="W61" s="13"/>
      <c r="X61" s="13"/>
      <c r="Y61" s="13"/>
      <c r="Z61" s="13"/>
      <c r="AA61" s="13"/>
    </row>
    <row r="62" spans="1:27" s="27" customFormat="1" ht="33">
      <c r="A62" s="26"/>
      <c r="B62" s="26"/>
      <c r="C62" s="25"/>
      <c r="F62" s="57"/>
      <c r="G62" s="57"/>
      <c r="O62" s="13"/>
      <c r="P62" s="13"/>
      <c r="U62" s="13"/>
      <c r="V62" s="53"/>
      <c r="W62" s="13"/>
      <c r="X62" s="13"/>
      <c r="Y62" s="13"/>
      <c r="Z62" s="13"/>
      <c r="AA62" s="13"/>
    </row>
    <row r="63" spans="1:27" s="27" customFormat="1" ht="33">
      <c r="A63" s="26"/>
      <c r="B63" s="26"/>
      <c r="C63" s="25"/>
      <c r="F63" s="57"/>
      <c r="G63" s="57"/>
      <c r="O63" s="13"/>
      <c r="P63" s="13"/>
      <c r="U63" s="13"/>
      <c r="V63" s="53"/>
      <c r="W63" s="13"/>
      <c r="X63" s="13"/>
      <c r="Y63" s="13"/>
      <c r="Z63" s="13"/>
      <c r="AA63" s="13"/>
    </row>
    <row r="64" spans="1:27" s="27" customFormat="1" ht="33">
      <c r="A64" s="26"/>
      <c r="B64" s="26"/>
      <c r="C64" s="25"/>
      <c r="F64" s="57"/>
      <c r="G64" s="57"/>
      <c r="O64" s="13"/>
      <c r="P64" s="13"/>
      <c r="U64" s="13"/>
      <c r="V64" s="53"/>
      <c r="W64" s="13"/>
      <c r="X64" s="13"/>
      <c r="Y64" s="13"/>
      <c r="Z64" s="13"/>
      <c r="AA64" s="13"/>
    </row>
    <row r="65" spans="1:27" s="27" customFormat="1" ht="33">
      <c r="A65" s="26"/>
      <c r="B65" s="26"/>
      <c r="C65" s="25"/>
      <c r="F65" s="57"/>
      <c r="G65" s="57"/>
      <c r="O65" s="13"/>
      <c r="P65" s="13"/>
      <c r="U65" s="13"/>
      <c r="V65" s="53"/>
      <c r="W65" s="13"/>
      <c r="X65" s="13"/>
      <c r="Y65" s="13"/>
      <c r="Z65" s="13"/>
      <c r="AA65" s="13"/>
    </row>
    <row r="66" spans="1:27" s="27" customFormat="1" ht="33">
      <c r="A66" s="26"/>
      <c r="B66" s="26"/>
      <c r="C66" s="25"/>
      <c r="F66" s="57"/>
      <c r="G66" s="57"/>
      <c r="O66" s="13"/>
      <c r="P66" s="13"/>
      <c r="U66" s="13"/>
      <c r="V66" s="53"/>
      <c r="W66" s="13"/>
      <c r="X66" s="13"/>
      <c r="Y66" s="13"/>
      <c r="Z66" s="13"/>
      <c r="AA66" s="13"/>
    </row>
    <row r="67" spans="1:27" s="27" customFormat="1" ht="33">
      <c r="A67" s="26"/>
      <c r="B67" s="26"/>
      <c r="C67" s="25"/>
      <c r="F67" s="57"/>
      <c r="G67" s="57"/>
      <c r="O67" s="13"/>
      <c r="P67" s="13"/>
      <c r="U67" s="13"/>
      <c r="V67" s="53"/>
      <c r="W67" s="13"/>
      <c r="X67" s="13"/>
      <c r="Y67" s="13"/>
      <c r="Z67" s="13"/>
      <c r="AA67" s="13"/>
    </row>
    <row r="68" spans="1:27" s="27" customFormat="1" ht="33">
      <c r="A68" s="26"/>
      <c r="B68" s="26"/>
      <c r="C68" s="25"/>
      <c r="F68" s="57"/>
      <c r="G68" s="57"/>
      <c r="O68" s="13"/>
      <c r="P68" s="13"/>
      <c r="U68" s="13"/>
      <c r="V68" s="53"/>
      <c r="W68" s="13"/>
      <c r="X68" s="13"/>
      <c r="Y68" s="13"/>
      <c r="Z68" s="13"/>
      <c r="AA68" s="13"/>
    </row>
    <row r="69" spans="1:27" s="27" customFormat="1" ht="33">
      <c r="A69" s="26"/>
      <c r="B69" s="26"/>
      <c r="C69" s="25"/>
      <c r="F69" s="57"/>
      <c r="G69" s="57"/>
      <c r="O69" s="13"/>
      <c r="P69" s="13"/>
      <c r="U69" s="13"/>
      <c r="V69" s="53"/>
      <c r="W69" s="13"/>
      <c r="X69" s="13"/>
      <c r="Y69" s="13"/>
      <c r="Z69" s="13"/>
      <c r="AA69" s="13"/>
    </row>
    <row r="70" spans="1:27" s="27" customFormat="1" ht="33">
      <c r="A70" s="26"/>
      <c r="B70" s="26"/>
      <c r="C70" s="25"/>
      <c r="F70" s="57"/>
      <c r="G70" s="57"/>
      <c r="O70" s="13"/>
      <c r="P70" s="13"/>
      <c r="U70" s="13"/>
      <c r="V70" s="53"/>
      <c r="W70" s="13"/>
      <c r="X70" s="13"/>
      <c r="Y70" s="13"/>
      <c r="Z70" s="13"/>
      <c r="AA70" s="13"/>
    </row>
    <row r="71" spans="1:27" s="27" customFormat="1" ht="33">
      <c r="A71" s="26"/>
      <c r="B71" s="26"/>
      <c r="C71" s="25"/>
      <c r="F71" s="57"/>
      <c r="G71" s="57"/>
      <c r="O71" s="13"/>
      <c r="P71" s="13"/>
      <c r="U71" s="13"/>
      <c r="V71" s="53"/>
      <c r="W71" s="13"/>
      <c r="X71" s="13"/>
      <c r="Y71" s="13"/>
      <c r="Z71" s="13"/>
      <c r="AA71" s="13"/>
    </row>
    <row r="72" spans="1:27" s="27" customFormat="1" ht="33">
      <c r="A72" s="26"/>
      <c r="B72" s="26"/>
      <c r="C72" s="25"/>
      <c r="F72" s="57"/>
      <c r="G72" s="57"/>
      <c r="O72" s="13"/>
      <c r="P72" s="13"/>
      <c r="U72" s="13"/>
      <c r="V72" s="53"/>
      <c r="W72" s="13"/>
      <c r="X72" s="13"/>
      <c r="Y72" s="13"/>
      <c r="Z72" s="13"/>
      <c r="AA72" s="13"/>
    </row>
    <row r="73" spans="1:27" s="27" customFormat="1" ht="33">
      <c r="A73" s="26"/>
      <c r="B73" s="26"/>
      <c r="C73" s="25"/>
      <c r="F73" s="57"/>
      <c r="G73" s="57"/>
      <c r="O73" s="13"/>
      <c r="P73" s="13"/>
      <c r="U73" s="13"/>
      <c r="V73" s="53"/>
      <c r="W73" s="13"/>
      <c r="X73" s="13"/>
      <c r="Y73" s="13"/>
      <c r="Z73" s="13"/>
      <c r="AA73" s="13"/>
    </row>
    <row r="74" spans="1:27" s="27" customFormat="1" ht="33">
      <c r="A74" s="26"/>
      <c r="B74" s="26"/>
      <c r="C74" s="25"/>
      <c r="F74" s="57"/>
      <c r="G74" s="57"/>
      <c r="O74" s="13"/>
      <c r="P74" s="13"/>
      <c r="U74" s="13"/>
      <c r="V74" s="53"/>
      <c r="W74" s="13"/>
      <c r="X74" s="13"/>
      <c r="Y74" s="13"/>
      <c r="Z74" s="13"/>
      <c r="AA74" s="13"/>
    </row>
    <row r="75" spans="1:27" s="27" customFormat="1" ht="33">
      <c r="A75" s="26"/>
      <c r="B75" s="26"/>
      <c r="C75" s="25"/>
      <c r="F75" s="57"/>
      <c r="G75" s="57"/>
      <c r="O75" s="13"/>
      <c r="P75" s="13"/>
      <c r="U75" s="13"/>
      <c r="V75" s="53"/>
      <c r="W75" s="13"/>
      <c r="X75" s="13"/>
      <c r="Y75" s="13"/>
      <c r="Z75" s="13"/>
      <c r="AA75" s="13"/>
    </row>
    <row r="76" spans="1:27" s="27" customFormat="1" ht="33">
      <c r="A76" s="26"/>
      <c r="B76" s="26"/>
      <c r="C76" s="25"/>
      <c r="F76" s="57"/>
      <c r="G76" s="57"/>
      <c r="O76" s="13"/>
      <c r="P76" s="13"/>
      <c r="U76" s="13"/>
      <c r="V76" s="53"/>
      <c r="W76" s="13"/>
      <c r="X76" s="13"/>
      <c r="Y76" s="13"/>
      <c r="Z76" s="13"/>
      <c r="AA76" s="13"/>
    </row>
    <row r="77" spans="1:27" s="27" customFormat="1" ht="33">
      <c r="A77" s="26"/>
      <c r="B77" s="26"/>
      <c r="C77" s="25"/>
      <c r="F77" s="57"/>
      <c r="G77" s="57"/>
      <c r="O77" s="13"/>
      <c r="P77" s="13"/>
      <c r="U77" s="13"/>
      <c r="V77" s="53"/>
      <c r="W77" s="13"/>
      <c r="X77" s="13"/>
      <c r="Y77" s="13"/>
      <c r="Z77" s="13"/>
      <c r="AA77" s="13"/>
    </row>
    <row r="78" spans="1:27" s="27" customFormat="1" ht="33">
      <c r="A78" s="26"/>
      <c r="B78" s="26"/>
      <c r="C78" s="25"/>
      <c r="F78" s="57"/>
      <c r="G78" s="57"/>
      <c r="O78" s="13"/>
      <c r="P78" s="13"/>
      <c r="U78" s="13"/>
      <c r="V78" s="53"/>
      <c r="W78" s="13"/>
      <c r="X78" s="13"/>
      <c r="Y78" s="13"/>
      <c r="Z78" s="13"/>
      <c r="AA78" s="13"/>
    </row>
    <row r="79" spans="1:27" s="27" customFormat="1" ht="33">
      <c r="A79" s="26"/>
      <c r="B79" s="26"/>
      <c r="C79" s="25"/>
      <c r="F79" s="57"/>
      <c r="G79" s="57"/>
      <c r="O79" s="13"/>
      <c r="P79" s="13"/>
      <c r="U79" s="13"/>
      <c r="V79" s="53"/>
      <c r="W79" s="13"/>
      <c r="X79" s="13"/>
      <c r="Y79" s="13"/>
      <c r="Z79" s="13"/>
      <c r="AA79" s="13"/>
    </row>
    <row r="80" spans="1:27" s="27" customFormat="1" ht="33">
      <c r="A80" s="26"/>
      <c r="B80" s="26"/>
      <c r="C80" s="25"/>
      <c r="F80" s="57"/>
      <c r="G80" s="57"/>
      <c r="O80" s="13"/>
      <c r="P80" s="13"/>
      <c r="U80" s="13"/>
      <c r="V80" s="53"/>
      <c r="W80" s="13"/>
      <c r="X80" s="13"/>
      <c r="Y80" s="13"/>
      <c r="Z80" s="13"/>
      <c r="AA80" s="13"/>
    </row>
    <row r="81" spans="1:27" s="27" customFormat="1" ht="33">
      <c r="A81" s="26"/>
      <c r="B81" s="26"/>
      <c r="C81" s="25"/>
      <c r="F81" s="57"/>
      <c r="G81" s="57"/>
      <c r="O81" s="13"/>
      <c r="P81" s="13"/>
      <c r="U81" s="13"/>
      <c r="V81" s="53"/>
      <c r="W81" s="13"/>
      <c r="X81" s="13"/>
      <c r="Y81" s="13"/>
      <c r="Z81" s="13"/>
      <c r="AA81" s="13"/>
    </row>
    <row r="82" spans="1:27" s="27" customFormat="1" ht="33">
      <c r="A82" s="26"/>
      <c r="B82" s="26"/>
      <c r="C82" s="25"/>
      <c r="F82" s="57"/>
      <c r="G82" s="57"/>
      <c r="O82" s="13"/>
      <c r="P82" s="13"/>
      <c r="U82" s="13"/>
      <c r="V82" s="53"/>
      <c r="W82" s="13"/>
      <c r="X82" s="13"/>
      <c r="Y82" s="13"/>
      <c r="Z82" s="13"/>
      <c r="AA82" s="13"/>
    </row>
    <row r="83" spans="1:27" s="27" customFormat="1" ht="33">
      <c r="A83" s="26"/>
      <c r="B83" s="26"/>
      <c r="C83" s="25"/>
      <c r="F83" s="57"/>
      <c r="G83" s="57"/>
      <c r="O83" s="13"/>
      <c r="P83" s="13"/>
      <c r="U83" s="13"/>
      <c r="V83" s="53"/>
      <c r="W83" s="13"/>
      <c r="X83" s="13"/>
      <c r="Y83" s="13"/>
      <c r="Z83" s="13"/>
      <c r="AA83" s="13"/>
    </row>
    <row r="84" spans="1:27" s="27" customFormat="1" ht="33">
      <c r="A84" s="26"/>
      <c r="B84" s="26"/>
      <c r="C84" s="25"/>
      <c r="F84" s="57"/>
      <c r="G84" s="57"/>
      <c r="O84" s="13"/>
      <c r="P84" s="13"/>
      <c r="U84" s="13"/>
      <c r="V84" s="53"/>
      <c r="W84" s="13"/>
      <c r="X84" s="13"/>
      <c r="Y84" s="13"/>
      <c r="Z84" s="13"/>
      <c r="AA84" s="13"/>
    </row>
    <row r="85" spans="1:27" s="27" customFormat="1" ht="33">
      <c r="A85" s="26"/>
      <c r="B85" s="26"/>
      <c r="C85" s="25"/>
      <c r="F85" s="57"/>
      <c r="G85" s="57"/>
      <c r="O85" s="13"/>
      <c r="P85" s="13"/>
      <c r="U85" s="13"/>
      <c r="V85" s="53"/>
      <c r="W85" s="13"/>
      <c r="X85" s="13"/>
      <c r="Y85" s="13"/>
      <c r="Z85" s="13"/>
      <c r="AA85" s="13"/>
    </row>
    <row r="86" spans="1:27" s="27" customFormat="1" ht="33">
      <c r="A86" s="26"/>
      <c r="B86" s="26"/>
      <c r="C86" s="25"/>
      <c r="F86" s="57"/>
      <c r="G86" s="57"/>
      <c r="O86" s="13"/>
      <c r="P86" s="13"/>
      <c r="U86" s="13"/>
      <c r="V86" s="53"/>
      <c r="W86" s="13"/>
      <c r="X86" s="13"/>
      <c r="Y86" s="13"/>
      <c r="Z86" s="13"/>
      <c r="AA86" s="13"/>
    </row>
    <row r="87" spans="1:27" s="27" customFormat="1" ht="33">
      <c r="A87" s="26"/>
      <c r="B87" s="26"/>
      <c r="C87" s="25"/>
      <c r="F87" s="57"/>
      <c r="G87" s="57"/>
      <c r="O87" s="13"/>
      <c r="P87" s="13"/>
      <c r="U87" s="13"/>
      <c r="V87" s="53"/>
      <c r="W87" s="13"/>
      <c r="X87" s="13"/>
      <c r="Y87" s="13"/>
      <c r="Z87" s="13"/>
      <c r="AA87" s="13"/>
    </row>
    <row r="88" spans="1:27" s="27" customFormat="1" ht="33">
      <c r="A88" s="26"/>
      <c r="B88" s="26"/>
      <c r="C88" s="25"/>
      <c r="F88" s="57"/>
      <c r="G88" s="57"/>
      <c r="O88" s="13"/>
      <c r="P88" s="13"/>
      <c r="U88" s="13"/>
      <c r="V88" s="53"/>
      <c r="W88" s="13"/>
      <c r="X88" s="13"/>
      <c r="Y88" s="13"/>
      <c r="Z88" s="13"/>
      <c r="AA88" s="13"/>
    </row>
    <row r="89" spans="1:27" s="27" customFormat="1" ht="33">
      <c r="A89" s="26"/>
      <c r="B89" s="26"/>
      <c r="C89" s="25"/>
      <c r="F89" s="57"/>
      <c r="G89" s="57"/>
      <c r="O89" s="13"/>
      <c r="P89" s="13"/>
      <c r="U89" s="13"/>
      <c r="V89" s="53"/>
      <c r="W89" s="13"/>
      <c r="X89" s="13"/>
      <c r="Y89" s="13"/>
      <c r="Z89" s="13"/>
      <c r="AA89" s="13"/>
    </row>
    <row r="90" spans="1:27" s="27" customFormat="1" ht="33">
      <c r="A90" s="26"/>
      <c r="B90" s="26"/>
      <c r="C90" s="25"/>
      <c r="F90" s="57"/>
      <c r="G90" s="57"/>
      <c r="O90" s="13"/>
      <c r="P90" s="13"/>
      <c r="U90" s="13"/>
      <c r="V90" s="53"/>
      <c r="W90" s="13"/>
      <c r="X90" s="13"/>
      <c r="Y90" s="13"/>
      <c r="Z90" s="13"/>
      <c r="AA90" s="13"/>
    </row>
    <row r="91" spans="1:27" s="27" customFormat="1" ht="33">
      <c r="A91" s="26"/>
      <c r="B91" s="26"/>
      <c r="C91" s="25"/>
      <c r="F91" s="57"/>
      <c r="G91" s="57"/>
      <c r="O91" s="13"/>
      <c r="P91" s="13"/>
      <c r="U91" s="13"/>
      <c r="V91" s="53"/>
      <c r="W91" s="13"/>
      <c r="X91" s="13"/>
      <c r="Y91" s="13"/>
      <c r="Z91" s="13"/>
      <c r="AA91" s="13"/>
    </row>
    <row r="92" spans="1:27" s="27" customFormat="1" ht="33">
      <c r="A92" s="26"/>
      <c r="B92" s="26"/>
      <c r="C92" s="25"/>
      <c r="F92" s="57"/>
      <c r="G92" s="57"/>
      <c r="O92" s="13"/>
      <c r="P92" s="13"/>
      <c r="U92" s="13"/>
      <c r="V92" s="53"/>
      <c r="W92" s="13"/>
      <c r="X92" s="13"/>
      <c r="Y92" s="13"/>
      <c r="Z92" s="13"/>
      <c r="AA92" s="13"/>
    </row>
    <row r="93" spans="1:27" s="27" customFormat="1" ht="33">
      <c r="A93" s="26"/>
      <c r="B93" s="26"/>
      <c r="C93" s="25"/>
      <c r="F93" s="57"/>
      <c r="G93" s="57"/>
      <c r="O93" s="13"/>
      <c r="P93" s="13"/>
      <c r="U93" s="13"/>
      <c r="V93" s="53"/>
      <c r="W93" s="13"/>
      <c r="X93" s="13"/>
      <c r="Y93" s="13"/>
      <c r="Z93" s="13"/>
      <c r="AA93" s="13"/>
    </row>
    <row r="94" spans="1:27" s="27" customFormat="1" ht="33">
      <c r="A94" s="26"/>
      <c r="B94" s="26"/>
      <c r="C94" s="25"/>
      <c r="F94" s="57"/>
      <c r="G94" s="57"/>
      <c r="O94" s="13"/>
      <c r="P94" s="13"/>
      <c r="U94" s="13"/>
      <c r="V94" s="53"/>
      <c r="W94" s="13"/>
      <c r="X94" s="13"/>
      <c r="Y94" s="13"/>
      <c r="Z94" s="13"/>
      <c r="AA94" s="13"/>
    </row>
    <row r="95" spans="1:27" s="27" customFormat="1" ht="33">
      <c r="A95" s="26"/>
      <c r="B95" s="26"/>
      <c r="C95" s="25"/>
      <c r="F95" s="57"/>
      <c r="G95" s="57"/>
      <c r="O95" s="13"/>
      <c r="P95" s="13"/>
      <c r="U95" s="13"/>
      <c r="V95" s="53"/>
      <c r="W95" s="13"/>
      <c r="X95" s="13"/>
      <c r="Y95" s="13"/>
      <c r="Z95" s="13"/>
      <c r="AA95" s="13"/>
    </row>
    <row r="96" spans="1:27" s="27" customFormat="1" ht="33">
      <c r="A96" s="26"/>
      <c r="B96" s="26"/>
      <c r="C96" s="25"/>
      <c r="F96" s="57"/>
      <c r="G96" s="57"/>
      <c r="O96" s="13"/>
      <c r="P96" s="13"/>
      <c r="U96" s="13"/>
      <c r="V96" s="53"/>
      <c r="W96" s="13"/>
      <c r="X96" s="13"/>
      <c r="Y96" s="13"/>
      <c r="Z96" s="13"/>
      <c r="AA96" s="13"/>
    </row>
    <row r="97" spans="1:27" s="27" customFormat="1" ht="33">
      <c r="A97" s="26"/>
      <c r="B97" s="26"/>
      <c r="C97" s="25"/>
      <c r="F97" s="57"/>
      <c r="G97" s="57"/>
      <c r="O97" s="13"/>
      <c r="P97" s="13"/>
      <c r="U97" s="13"/>
      <c r="V97" s="53"/>
      <c r="W97" s="13"/>
      <c r="X97" s="13"/>
      <c r="Y97" s="13"/>
      <c r="Z97" s="13"/>
      <c r="AA97" s="13"/>
    </row>
    <row r="98" spans="1:27" s="27" customFormat="1" ht="33">
      <c r="A98" s="26"/>
      <c r="B98" s="26"/>
      <c r="C98" s="25"/>
      <c r="F98" s="57"/>
      <c r="G98" s="57"/>
      <c r="O98" s="13"/>
      <c r="P98" s="13"/>
      <c r="U98" s="13"/>
      <c r="V98" s="53"/>
      <c r="W98" s="13"/>
      <c r="X98" s="13"/>
      <c r="Y98" s="13"/>
      <c r="Z98" s="13"/>
      <c r="AA98" s="13"/>
    </row>
    <row r="99" spans="1:27" s="27" customFormat="1" ht="33">
      <c r="A99" s="26"/>
      <c r="B99" s="26"/>
      <c r="C99" s="25"/>
      <c r="F99" s="57"/>
      <c r="G99" s="57"/>
      <c r="O99" s="13"/>
      <c r="P99" s="13"/>
      <c r="U99" s="13"/>
      <c r="V99" s="53"/>
      <c r="W99" s="13"/>
      <c r="X99" s="13"/>
      <c r="Y99" s="13"/>
      <c r="Z99" s="13"/>
      <c r="AA99" s="13"/>
    </row>
    <row r="100" spans="1:27" s="27" customFormat="1" ht="33">
      <c r="A100" s="26"/>
      <c r="B100" s="26"/>
      <c r="C100" s="25"/>
      <c r="F100" s="57"/>
      <c r="G100" s="57"/>
      <c r="O100" s="13"/>
      <c r="P100" s="13"/>
      <c r="U100" s="13"/>
      <c r="V100" s="53"/>
      <c r="W100" s="13"/>
      <c r="X100" s="13"/>
      <c r="Y100" s="13"/>
      <c r="Z100" s="13"/>
      <c r="AA100" s="13"/>
    </row>
    <row r="101" spans="1:27" s="27" customFormat="1" ht="33">
      <c r="A101" s="26"/>
      <c r="B101" s="26"/>
      <c r="C101" s="25"/>
      <c r="F101" s="57"/>
      <c r="G101" s="57"/>
      <c r="O101" s="13"/>
      <c r="P101" s="13"/>
      <c r="U101" s="13"/>
      <c r="V101" s="53"/>
      <c r="W101" s="13"/>
      <c r="X101" s="13"/>
      <c r="Y101" s="13"/>
      <c r="Z101" s="13"/>
      <c r="AA101" s="13"/>
    </row>
    <row r="102" spans="1:27" s="27" customFormat="1" ht="33">
      <c r="A102" s="26"/>
      <c r="B102" s="26"/>
      <c r="C102" s="25"/>
      <c r="F102" s="57"/>
      <c r="G102" s="57"/>
      <c r="O102" s="13"/>
      <c r="P102" s="13"/>
      <c r="U102" s="13"/>
      <c r="V102" s="53"/>
      <c r="W102" s="13"/>
      <c r="X102" s="13"/>
      <c r="Y102" s="13"/>
      <c r="Z102" s="13"/>
      <c r="AA102" s="13"/>
    </row>
    <row r="103" spans="1:27" s="27" customFormat="1" ht="33">
      <c r="A103" s="26"/>
      <c r="B103" s="26"/>
      <c r="C103" s="25"/>
      <c r="F103" s="57"/>
      <c r="G103" s="57"/>
      <c r="O103" s="13"/>
      <c r="P103" s="13"/>
      <c r="U103" s="13"/>
      <c r="V103" s="53"/>
      <c r="W103" s="13"/>
      <c r="X103" s="13"/>
      <c r="Y103" s="13"/>
      <c r="Z103" s="13"/>
      <c r="AA103" s="13"/>
    </row>
    <row r="104" spans="1:27" s="27" customFormat="1" ht="33">
      <c r="A104" s="26"/>
      <c r="B104" s="26"/>
      <c r="C104" s="25"/>
      <c r="F104" s="57"/>
      <c r="G104" s="57"/>
      <c r="O104" s="13"/>
      <c r="P104" s="13"/>
      <c r="U104" s="13"/>
      <c r="V104" s="53"/>
      <c r="W104" s="13"/>
      <c r="X104" s="13"/>
      <c r="Y104" s="13"/>
      <c r="Z104" s="13"/>
      <c r="AA104" s="13"/>
    </row>
    <row r="105" spans="1:27" s="27" customFormat="1" ht="33">
      <c r="A105" s="26"/>
      <c r="B105" s="26"/>
      <c r="C105" s="25"/>
      <c r="F105" s="57"/>
      <c r="G105" s="57"/>
      <c r="O105" s="13"/>
      <c r="P105" s="13"/>
      <c r="U105" s="13"/>
      <c r="V105" s="53"/>
      <c r="W105" s="13"/>
      <c r="X105" s="13"/>
      <c r="Y105" s="13"/>
      <c r="Z105" s="13"/>
      <c r="AA105" s="13"/>
    </row>
    <row r="106" spans="1:27" s="27" customFormat="1" ht="33">
      <c r="A106" s="26"/>
      <c r="B106" s="26"/>
      <c r="C106" s="25"/>
      <c r="F106" s="57"/>
      <c r="G106" s="57"/>
      <c r="O106" s="13"/>
      <c r="P106" s="13"/>
      <c r="U106" s="13"/>
      <c r="V106" s="53"/>
      <c r="W106" s="13"/>
      <c r="X106" s="13"/>
      <c r="Y106" s="13"/>
      <c r="Z106" s="13"/>
      <c r="AA106" s="13"/>
    </row>
    <row r="107" spans="1:27" s="27" customFormat="1" ht="33">
      <c r="A107" s="26"/>
      <c r="B107" s="26"/>
      <c r="C107" s="25"/>
      <c r="F107" s="57"/>
      <c r="G107" s="57"/>
      <c r="O107" s="13"/>
      <c r="P107" s="13"/>
      <c r="U107" s="13"/>
      <c r="V107" s="53"/>
      <c r="W107" s="13"/>
      <c r="X107" s="13"/>
      <c r="Y107" s="13"/>
      <c r="Z107" s="13"/>
      <c r="AA107" s="13"/>
    </row>
    <row r="108" spans="1:27" s="27" customFormat="1" ht="33">
      <c r="A108" s="26"/>
      <c r="B108" s="26"/>
      <c r="C108" s="25"/>
      <c r="F108" s="57"/>
      <c r="G108" s="57"/>
      <c r="O108" s="13"/>
      <c r="P108" s="13"/>
      <c r="U108" s="13"/>
      <c r="V108" s="53"/>
      <c r="W108" s="13"/>
      <c r="X108" s="13"/>
      <c r="Y108" s="13"/>
      <c r="Z108" s="13"/>
      <c r="AA108" s="13"/>
    </row>
    <row r="109" spans="1:27" s="27" customFormat="1" ht="33">
      <c r="A109" s="26"/>
      <c r="B109" s="26"/>
      <c r="C109" s="25"/>
      <c r="F109" s="57"/>
      <c r="G109" s="57"/>
      <c r="O109" s="13"/>
      <c r="P109" s="13"/>
      <c r="U109" s="13"/>
      <c r="V109" s="53"/>
      <c r="W109" s="13"/>
      <c r="X109" s="13"/>
      <c r="Y109" s="13"/>
      <c r="Z109" s="13"/>
      <c r="AA109" s="13"/>
    </row>
    <row r="110" spans="1:27" s="27" customFormat="1" ht="33">
      <c r="A110" s="26"/>
      <c r="B110" s="26"/>
      <c r="C110" s="25"/>
      <c r="F110" s="57"/>
      <c r="G110" s="57"/>
      <c r="O110" s="13"/>
      <c r="P110" s="13"/>
      <c r="U110" s="13"/>
      <c r="V110" s="53"/>
      <c r="W110" s="13"/>
      <c r="X110" s="13"/>
      <c r="Y110" s="13"/>
      <c r="Z110" s="13"/>
      <c r="AA110" s="13"/>
    </row>
    <row r="111" spans="1:27" s="27" customFormat="1" ht="33">
      <c r="A111" s="26"/>
      <c r="B111" s="26"/>
      <c r="C111" s="25"/>
      <c r="F111" s="57"/>
      <c r="G111" s="57"/>
      <c r="O111" s="13"/>
      <c r="P111" s="13"/>
      <c r="U111" s="13"/>
      <c r="V111" s="53"/>
      <c r="W111" s="13"/>
      <c r="X111" s="13"/>
      <c r="Y111" s="13"/>
      <c r="Z111" s="13"/>
      <c r="AA111" s="13"/>
    </row>
    <row r="112" spans="1:27" s="27" customFormat="1" ht="33">
      <c r="A112" s="26"/>
      <c r="B112" s="26"/>
      <c r="C112" s="25"/>
      <c r="F112" s="57"/>
      <c r="G112" s="57"/>
      <c r="O112" s="13"/>
      <c r="P112" s="13"/>
      <c r="U112" s="13"/>
      <c r="V112" s="53"/>
      <c r="W112" s="13"/>
      <c r="X112" s="13"/>
      <c r="Y112" s="13"/>
      <c r="Z112" s="13"/>
      <c r="AA112" s="13"/>
    </row>
    <row r="113" spans="1:27" s="27" customFormat="1" ht="33">
      <c r="A113" s="26"/>
      <c r="B113" s="26"/>
      <c r="C113" s="25"/>
      <c r="F113" s="57"/>
      <c r="G113" s="57"/>
      <c r="O113" s="13"/>
      <c r="P113" s="13"/>
      <c r="U113" s="13"/>
      <c r="V113" s="53"/>
      <c r="W113" s="13"/>
      <c r="X113" s="13"/>
      <c r="Y113" s="13"/>
      <c r="Z113" s="13"/>
      <c r="AA113" s="13"/>
    </row>
    <row r="114" spans="1:27" s="27" customFormat="1" ht="33">
      <c r="A114" s="26"/>
      <c r="B114" s="26"/>
      <c r="C114" s="25"/>
      <c r="F114" s="57"/>
      <c r="G114" s="57"/>
      <c r="O114" s="13"/>
      <c r="P114" s="13"/>
      <c r="U114" s="13"/>
      <c r="V114" s="53"/>
      <c r="W114" s="13"/>
      <c r="X114" s="13"/>
      <c r="Y114" s="13"/>
      <c r="Z114" s="13"/>
      <c r="AA114" s="13"/>
    </row>
    <row r="115" spans="1:27" s="27" customFormat="1" ht="33">
      <c r="A115" s="26"/>
      <c r="B115" s="26"/>
      <c r="C115" s="25"/>
      <c r="F115" s="57"/>
      <c r="G115" s="57"/>
      <c r="O115" s="13"/>
      <c r="P115" s="13"/>
      <c r="U115" s="13"/>
      <c r="V115" s="53"/>
      <c r="W115" s="13"/>
      <c r="X115" s="13"/>
      <c r="Y115" s="13"/>
      <c r="Z115" s="13"/>
      <c r="AA115" s="13"/>
    </row>
    <row r="116" spans="1:27" s="27" customFormat="1" ht="33">
      <c r="A116" s="26"/>
      <c r="B116" s="26"/>
      <c r="C116" s="25"/>
      <c r="F116" s="57"/>
      <c r="G116" s="57"/>
      <c r="O116" s="13"/>
      <c r="P116" s="13"/>
      <c r="U116" s="13"/>
      <c r="V116" s="53"/>
      <c r="W116" s="13"/>
      <c r="X116" s="13"/>
      <c r="Y116" s="13"/>
      <c r="Z116" s="13"/>
      <c r="AA116" s="13"/>
    </row>
    <row r="117" spans="1:27" s="27" customFormat="1" ht="33">
      <c r="A117" s="26"/>
      <c r="B117" s="26"/>
      <c r="C117" s="25"/>
      <c r="F117" s="57"/>
      <c r="G117" s="57"/>
      <c r="O117" s="13"/>
      <c r="P117" s="13"/>
      <c r="U117" s="13"/>
      <c r="V117" s="53"/>
      <c r="W117" s="13"/>
      <c r="X117" s="13"/>
      <c r="Y117" s="13"/>
      <c r="Z117" s="13"/>
      <c r="AA117" s="13"/>
    </row>
    <row r="118" spans="1:27" s="27" customFormat="1" ht="33">
      <c r="A118" s="26"/>
      <c r="B118" s="26"/>
      <c r="C118" s="25"/>
      <c r="F118" s="57"/>
      <c r="G118" s="57"/>
      <c r="O118" s="13"/>
      <c r="P118" s="13"/>
      <c r="U118" s="13"/>
      <c r="V118" s="53"/>
      <c r="W118" s="13"/>
      <c r="X118" s="13"/>
      <c r="Y118" s="13"/>
      <c r="Z118" s="13"/>
      <c r="AA118" s="13"/>
    </row>
    <row r="119" spans="1:27" s="27" customFormat="1" ht="33">
      <c r="A119" s="26"/>
      <c r="B119" s="26"/>
      <c r="C119" s="25"/>
      <c r="F119" s="57"/>
      <c r="G119" s="57"/>
      <c r="O119" s="13"/>
      <c r="P119" s="13"/>
      <c r="U119" s="13"/>
      <c r="V119" s="53"/>
      <c r="W119" s="13"/>
      <c r="X119" s="13"/>
      <c r="Y119" s="13"/>
      <c r="Z119" s="13"/>
      <c r="AA119" s="13"/>
    </row>
    <row r="120" spans="1:27" s="27" customFormat="1" ht="33">
      <c r="A120" s="26"/>
      <c r="B120" s="26"/>
      <c r="C120" s="25"/>
      <c r="F120" s="57"/>
      <c r="G120" s="57"/>
      <c r="O120" s="13"/>
      <c r="P120" s="13"/>
      <c r="U120" s="13"/>
      <c r="V120" s="53"/>
      <c r="W120" s="13"/>
      <c r="X120" s="13"/>
      <c r="Y120" s="13"/>
      <c r="Z120" s="13"/>
      <c r="AA120" s="13"/>
    </row>
    <row r="121" spans="1:27" s="27" customFormat="1" ht="33">
      <c r="A121" s="26"/>
      <c r="B121" s="26"/>
      <c r="C121" s="25"/>
      <c r="F121" s="57"/>
      <c r="G121" s="57"/>
      <c r="O121" s="13"/>
      <c r="P121" s="13"/>
      <c r="U121" s="13"/>
      <c r="V121" s="53"/>
      <c r="W121" s="13"/>
      <c r="X121" s="13"/>
      <c r="Y121" s="13"/>
      <c r="Z121" s="13"/>
      <c r="AA121" s="13"/>
    </row>
    <row r="122" spans="1:27" s="27" customFormat="1" ht="33">
      <c r="A122" s="26"/>
      <c r="B122" s="26"/>
      <c r="C122" s="25"/>
      <c r="F122" s="57"/>
      <c r="G122" s="57"/>
      <c r="O122" s="13"/>
      <c r="P122" s="13"/>
      <c r="U122" s="13"/>
      <c r="V122" s="53"/>
      <c r="W122" s="13"/>
      <c r="X122" s="13"/>
      <c r="Y122" s="13"/>
      <c r="Z122" s="13"/>
      <c r="AA122" s="13"/>
    </row>
    <row r="123" spans="1:27" s="27" customFormat="1" ht="33">
      <c r="A123" s="26"/>
      <c r="B123" s="26"/>
      <c r="C123" s="25"/>
      <c r="F123" s="57"/>
      <c r="G123" s="57"/>
      <c r="O123" s="13"/>
      <c r="P123" s="13"/>
      <c r="U123" s="13"/>
      <c r="V123" s="53"/>
      <c r="W123" s="13"/>
      <c r="X123" s="13"/>
      <c r="Y123" s="13"/>
      <c r="Z123" s="13"/>
      <c r="AA123" s="13"/>
    </row>
    <row r="124" spans="1:27" s="27" customFormat="1" ht="33">
      <c r="A124" s="26"/>
      <c r="B124" s="26"/>
      <c r="C124" s="25"/>
      <c r="F124" s="57"/>
      <c r="G124" s="57"/>
      <c r="O124" s="13"/>
      <c r="P124" s="13"/>
      <c r="U124" s="13"/>
      <c r="V124" s="53"/>
      <c r="W124" s="13"/>
      <c r="X124" s="13"/>
      <c r="Y124" s="13"/>
      <c r="Z124" s="13"/>
      <c r="AA124" s="13"/>
    </row>
  </sheetData>
  <sheetProtection/>
  <mergeCells count="115">
    <mergeCell ref="A1:W2"/>
    <mergeCell ref="A3:Y3"/>
    <mergeCell ref="A4:Y4"/>
    <mergeCell ref="A5:Y5"/>
    <mergeCell ref="D6:E6"/>
    <mergeCell ref="F6:G6"/>
    <mergeCell ref="H6:I6"/>
    <mergeCell ref="U6:U7"/>
    <mergeCell ref="V6:V7"/>
    <mergeCell ref="W6:W7"/>
    <mergeCell ref="D7:E7"/>
    <mergeCell ref="F7:G7"/>
    <mergeCell ref="H7:I7"/>
    <mergeCell ref="J7:K7"/>
    <mergeCell ref="L7:M7"/>
    <mergeCell ref="A8:A10"/>
    <mergeCell ref="B8:C8"/>
    <mergeCell ref="K9:K10"/>
    <mergeCell ref="L9:L10"/>
    <mergeCell ref="M9:M10"/>
    <mergeCell ref="E9:E10"/>
    <mergeCell ref="F9:F10"/>
    <mergeCell ref="G9:G10"/>
    <mergeCell ref="H9:H10"/>
    <mergeCell ref="I9:I10"/>
    <mergeCell ref="J9:J10"/>
    <mergeCell ref="P9:T10"/>
    <mergeCell ref="U9:U10"/>
    <mergeCell ref="V9:V10"/>
    <mergeCell ref="W9:W10"/>
    <mergeCell ref="B11:C11"/>
    <mergeCell ref="P11:T11"/>
    <mergeCell ref="O8:O10"/>
    <mergeCell ref="P8:T8"/>
    <mergeCell ref="B9:C10"/>
    <mergeCell ref="D9:D10"/>
    <mergeCell ref="B12:C12"/>
    <mergeCell ref="P12:T12"/>
    <mergeCell ref="B13:C13"/>
    <mergeCell ref="P13:T13"/>
    <mergeCell ref="B14:C14"/>
    <mergeCell ref="P14:T14"/>
    <mergeCell ref="B15:C15"/>
    <mergeCell ref="P15:T15"/>
    <mergeCell ref="B16:C16"/>
    <mergeCell ref="P16:T16"/>
    <mergeCell ref="B17:C17"/>
    <mergeCell ref="P17:T17"/>
    <mergeCell ref="B18:C18"/>
    <mergeCell ref="P18:T18"/>
    <mergeCell ref="B19:C19"/>
    <mergeCell ref="J19:J20"/>
    <mergeCell ref="K19:K20"/>
    <mergeCell ref="L19:L20"/>
    <mergeCell ref="M19:M20"/>
    <mergeCell ref="O19:T19"/>
    <mergeCell ref="B20:C20"/>
    <mergeCell ref="O20:T20"/>
    <mergeCell ref="O21:T21"/>
    <mergeCell ref="O22:T22"/>
    <mergeCell ref="O23:T23"/>
    <mergeCell ref="O24:T24"/>
    <mergeCell ref="A25:C25"/>
    <mergeCell ref="O25:T26"/>
    <mergeCell ref="L26:M26"/>
    <mergeCell ref="Y25:Y26"/>
    <mergeCell ref="A26:C26"/>
    <mergeCell ref="D26:E26"/>
    <mergeCell ref="F26:G26"/>
    <mergeCell ref="H26:I26"/>
    <mergeCell ref="J26:K26"/>
    <mergeCell ref="J28:K28"/>
    <mergeCell ref="L28:M28"/>
    <mergeCell ref="U25:U26"/>
    <mergeCell ref="V25:V26"/>
    <mergeCell ref="W25:W26"/>
    <mergeCell ref="X25:X26"/>
    <mergeCell ref="L29:M29"/>
    <mergeCell ref="O29:T29"/>
    <mergeCell ref="A27:C27"/>
    <mergeCell ref="J27:K27"/>
    <mergeCell ref="L27:M27"/>
    <mergeCell ref="O27:T27"/>
    <mergeCell ref="A28:C28"/>
    <mergeCell ref="D28:E28"/>
    <mergeCell ref="F28:G28"/>
    <mergeCell ref="H28:I28"/>
    <mergeCell ref="F30:G30"/>
    <mergeCell ref="H30:I30"/>
    <mergeCell ref="J30:K30"/>
    <mergeCell ref="L30:M30"/>
    <mergeCell ref="O28:T28"/>
    <mergeCell ref="A29:C29"/>
    <mergeCell ref="D29:E29"/>
    <mergeCell ref="F29:G29"/>
    <mergeCell ref="H29:I29"/>
    <mergeCell ref="J29:K29"/>
    <mergeCell ref="O30:T30"/>
    <mergeCell ref="A31:C31"/>
    <mergeCell ref="D31:E31"/>
    <mergeCell ref="F31:G31"/>
    <mergeCell ref="H31:I31"/>
    <mergeCell ref="J31:K31"/>
    <mergeCell ref="L31:M31"/>
    <mergeCell ref="O31:T31"/>
    <mergeCell ref="A30:C30"/>
    <mergeCell ref="D30:E30"/>
    <mergeCell ref="X31:Y31"/>
    <mergeCell ref="A32:C32"/>
    <mergeCell ref="D32:E32"/>
    <mergeCell ref="F32:G32"/>
    <mergeCell ref="H32:I32"/>
    <mergeCell ref="J32:K32"/>
    <mergeCell ref="L32:M32"/>
    <mergeCell ref="O32:T3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1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7"/>
  <sheetViews>
    <sheetView view="pageBreakPreview" zoomScale="40" zoomScaleSheetLayoutView="40" zoomScalePageLayoutView="0" workbookViewId="0" topLeftCell="A1">
      <pane xSplit="3" ySplit="9" topLeftCell="D10" activePane="bottomRight" state="frozen"/>
      <selection pane="topLeft" activeCell="A3" sqref="A3:Y3"/>
      <selection pane="topRight" activeCell="A3" sqref="A3:Y3"/>
      <selection pane="bottomLeft" activeCell="A3" sqref="A3:Y3"/>
      <selection pane="bottomRight" activeCell="A4" sqref="A4:F4"/>
    </sheetView>
  </sheetViews>
  <sheetFormatPr defaultColWidth="9.00390625" defaultRowHeight="12.75"/>
  <cols>
    <col min="1" max="1" width="14.875" style="98" customWidth="1"/>
    <col min="2" max="2" width="15.125" style="10" customWidth="1"/>
    <col min="3" max="3" width="148.125" style="7" customWidth="1"/>
    <col min="4" max="5" width="49.25390625" style="7" customWidth="1"/>
    <col min="6" max="6" width="49.25390625" style="12" customWidth="1"/>
    <col min="7" max="16384" width="9.125" style="7" customWidth="1"/>
  </cols>
  <sheetData>
    <row r="1" spans="1:7" ht="27.75">
      <c r="A1" s="369" t="s">
        <v>566</v>
      </c>
      <c r="B1" s="370"/>
      <c r="C1" s="370"/>
      <c r="D1" s="370"/>
      <c r="E1" s="370"/>
      <c r="F1" s="371"/>
      <c r="G1" s="112"/>
    </row>
    <row r="2" spans="1:7" ht="33">
      <c r="A2" s="372" t="s">
        <v>553</v>
      </c>
      <c r="B2" s="373"/>
      <c r="C2" s="373"/>
      <c r="D2" s="373"/>
      <c r="E2" s="373"/>
      <c r="F2" s="374"/>
      <c r="G2" s="112"/>
    </row>
    <row r="3" spans="1:7" ht="75" customHeight="1">
      <c r="A3" s="375" t="s">
        <v>577</v>
      </c>
      <c r="B3" s="376"/>
      <c r="C3" s="376"/>
      <c r="D3" s="376"/>
      <c r="E3" s="376"/>
      <c r="F3" s="377"/>
      <c r="G3" s="112"/>
    </row>
    <row r="4" spans="1:7" ht="20.25">
      <c r="A4" s="378" t="s">
        <v>97</v>
      </c>
      <c r="B4" s="379"/>
      <c r="C4" s="379"/>
      <c r="D4" s="379"/>
      <c r="E4" s="379"/>
      <c r="F4" s="380"/>
      <c r="G4" s="112"/>
    </row>
    <row r="5" spans="1:6" ht="33">
      <c r="A5" s="381" t="s">
        <v>283</v>
      </c>
      <c r="B5" s="382" t="s">
        <v>249</v>
      </c>
      <c r="C5" s="382"/>
      <c r="D5" s="187" t="s">
        <v>282</v>
      </c>
      <c r="E5" s="187" t="s">
        <v>250</v>
      </c>
      <c r="F5" s="187" t="s">
        <v>252</v>
      </c>
    </row>
    <row r="6" spans="1:6" s="8" customFormat="1" ht="33">
      <c r="A6" s="381"/>
      <c r="B6" s="382" t="s">
        <v>284</v>
      </c>
      <c r="C6" s="382"/>
      <c r="D6" s="187" t="s">
        <v>98</v>
      </c>
      <c r="E6" s="187" t="s">
        <v>99</v>
      </c>
      <c r="F6" s="187" t="s">
        <v>100</v>
      </c>
    </row>
    <row r="7" spans="1:6" ht="20.25" customHeight="1">
      <c r="A7" s="381"/>
      <c r="B7" s="382"/>
      <c r="C7" s="382"/>
      <c r="D7" s="383" t="s">
        <v>101</v>
      </c>
      <c r="E7" s="383"/>
      <c r="F7" s="383"/>
    </row>
    <row r="8" spans="1:6" ht="20.25">
      <c r="A8" s="381"/>
      <c r="B8" s="382"/>
      <c r="C8" s="382"/>
      <c r="D8" s="383"/>
      <c r="E8" s="383"/>
      <c r="F8" s="383"/>
    </row>
    <row r="9" spans="1:6" s="9" customFormat="1" ht="21" thickBot="1">
      <c r="A9" s="381"/>
      <c r="B9" s="382"/>
      <c r="C9" s="382"/>
      <c r="D9" s="383"/>
      <c r="E9" s="383"/>
      <c r="F9" s="383"/>
    </row>
    <row r="10" spans="1:6" s="169" customFormat="1" ht="55.5" customHeight="1" thickBot="1">
      <c r="A10" s="261">
        <v>1</v>
      </c>
      <c r="B10" s="173" t="s">
        <v>82</v>
      </c>
      <c r="C10" s="174" t="s">
        <v>345</v>
      </c>
      <c r="D10" s="175">
        <v>23762</v>
      </c>
      <c r="E10" s="175"/>
      <c r="F10" s="175"/>
    </row>
    <row r="11" spans="1:6" s="171" customFormat="1" ht="55.5" customHeight="1">
      <c r="A11" s="176">
        <v>2</v>
      </c>
      <c r="B11" s="177" t="s">
        <v>390</v>
      </c>
      <c r="C11" s="268" t="s">
        <v>359</v>
      </c>
      <c r="D11" s="185">
        <v>0</v>
      </c>
      <c r="E11" s="185"/>
      <c r="F11" s="185"/>
    </row>
    <row r="12" spans="1:6" s="170" customFormat="1" ht="55.5" customHeight="1">
      <c r="A12" s="176">
        <v>3</v>
      </c>
      <c r="B12" s="177" t="s">
        <v>391</v>
      </c>
      <c r="C12" s="180" t="s">
        <v>360</v>
      </c>
      <c r="D12" s="185">
        <v>6000</v>
      </c>
      <c r="E12" s="185"/>
      <c r="F12" s="185"/>
    </row>
    <row r="13" spans="1:6" s="269" customFormat="1" ht="55.5" customHeight="1">
      <c r="A13" s="176">
        <v>4</v>
      </c>
      <c r="B13" s="177" t="s">
        <v>392</v>
      </c>
      <c r="C13" s="180" t="s">
        <v>361</v>
      </c>
      <c r="D13" s="185">
        <v>11000</v>
      </c>
      <c r="E13" s="185"/>
      <c r="F13" s="185"/>
    </row>
    <row r="14" spans="1:6" s="269" customFormat="1" ht="55.5" customHeight="1">
      <c r="A14" s="176">
        <v>5</v>
      </c>
      <c r="B14" s="177" t="s">
        <v>393</v>
      </c>
      <c r="C14" s="180" t="s">
        <v>362</v>
      </c>
      <c r="D14" s="185">
        <v>900</v>
      </c>
      <c r="E14" s="185"/>
      <c r="F14" s="185"/>
    </row>
    <row r="15" spans="1:6" s="269" customFormat="1" ht="55.5" customHeight="1">
      <c r="A15" s="176">
        <v>6</v>
      </c>
      <c r="B15" s="177" t="s">
        <v>394</v>
      </c>
      <c r="C15" s="180" t="s">
        <v>363</v>
      </c>
      <c r="D15" s="185">
        <v>5200</v>
      </c>
      <c r="E15" s="185"/>
      <c r="F15" s="185"/>
    </row>
    <row r="16" spans="1:6" s="269" customFormat="1" ht="55.5" customHeight="1">
      <c r="A16" s="176">
        <v>7</v>
      </c>
      <c r="B16" s="177" t="s">
        <v>395</v>
      </c>
      <c r="C16" s="180" t="s">
        <v>364</v>
      </c>
      <c r="D16" s="185">
        <v>220</v>
      </c>
      <c r="E16" s="185"/>
      <c r="F16" s="185"/>
    </row>
    <row r="17" spans="1:6" s="269" customFormat="1" ht="55.5" customHeight="1">
      <c r="A17" s="176">
        <v>8</v>
      </c>
      <c r="B17" s="177" t="s">
        <v>396</v>
      </c>
      <c r="C17" s="180" t="s">
        <v>365</v>
      </c>
      <c r="D17" s="185">
        <v>442</v>
      </c>
      <c r="E17" s="185"/>
      <c r="F17" s="185"/>
    </row>
    <row r="18" spans="1:6" s="170" customFormat="1" ht="55.5" customHeight="1">
      <c r="A18" s="261">
        <v>9</v>
      </c>
      <c r="B18" s="173" t="s">
        <v>86</v>
      </c>
      <c r="C18" s="174" t="s">
        <v>346</v>
      </c>
      <c r="D18" s="175">
        <v>18233</v>
      </c>
      <c r="E18" s="175"/>
      <c r="F18" s="175"/>
    </row>
    <row r="19" spans="1:6" s="270" customFormat="1" ht="55.5" customHeight="1">
      <c r="A19" s="176">
        <v>10</v>
      </c>
      <c r="B19" s="177" t="s">
        <v>397</v>
      </c>
      <c r="C19" s="268" t="s">
        <v>371</v>
      </c>
      <c r="D19" s="185">
        <v>1132</v>
      </c>
      <c r="E19" s="185"/>
      <c r="F19" s="185"/>
    </row>
    <row r="20" spans="1:6" s="170" customFormat="1" ht="55.5" customHeight="1">
      <c r="A20" s="176">
        <v>11</v>
      </c>
      <c r="B20" s="177" t="s">
        <v>398</v>
      </c>
      <c r="C20" s="180" t="s">
        <v>366</v>
      </c>
      <c r="D20" s="185">
        <v>13522</v>
      </c>
      <c r="E20" s="185"/>
      <c r="F20" s="185"/>
    </row>
    <row r="21" spans="1:6" s="170" customFormat="1" ht="55.5" customHeight="1">
      <c r="A21" s="176">
        <v>12</v>
      </c>
      <c r="B21" s="177" t="s">
        <v>399</v>
      </c>
      <c r="C21" s="180" t="s">
        <v>367</v>
      </c>
      <c r="D21" s="185">
        <v>0</v>
      </c>
      <c r="E21" s="185"/>
      <c r="F21" s="185"/>
    </row>
    <row r="22" spans="1:6" s="170" customFormat="1" ht="55.5" customHeight="1">
      <c r="A22" s="176">
        <v>13</v>
      </c>
      <c r="B22" s="177" t="s">
        <v>400</v>
      </c>
      <c r="C22" s="180" t="s">
        <v>368</v>
      </c>
      <c r="D22" s="185">
        <v>0</v>
      </c>
      <c r="E22" s="185"/>
      <c r="F22" s="185"/>
    </row>
    <row r="23" spans="1:6" s="270" customFormat="1" ht="55.5" customHeight="1">
      <c r="A23" s="176">
        <v>14</v>
      </c>
      <c r="B23" s="177" t="s">
        <v>401</v>
      </c>
      <c r="C23" s="180" t="s">
        <v>369</v>
      </c>
      <c r="D23" s="185">
        <v>3479</v>
      </c>
      <c r="E23" s="185"/>
      <c r="F23" s="185"/>
    </row>
    <row r="24" spans="1:6" s="269" customFormat="1" ht="55.5" customHeight="1">
      <c r="A24" s="176">
        <v>15</v>
      </c>
      <c r="B24" s="177" t="s">
        <v>402</v>
      </c>
      <c r="C24" s="180" t="s">
        <v>370</v>
      </c>
      <c r="D24" s="185">
        <v>100</v>
      </c>
      <c r="E24" s="185"/>
      <c r="F24" s="185"/>
    </row>
    <row r="25" spans="1:6" s="170" customFormat="1" ht="55.5" customHeight="1">
      <c r="A25" s="261">
        <v>16</v>
      </c>
      <c r="B25" s="276" t="s">
        <v>84</v>
      </c>
      <c r="C25" s="174" t="s">
        <v>135</v>
      </c>
      <c r="D25" s="175">
        <v>172206</v>
      </c>
      <c r="E25" s="175"/>
      <c r="F25" s="175"/>
    </row>
    <row r="26" spans="1:6" s="170" customFormat="1" ht="55.5" customHeight="1">
      <c r="A26" s="176">
        <v>17</v>
      </c>
      <c r="B26" s="177" t="s">
        <v>403</v>
      </c>
      <c r="C26" s="180" t="s">
        <v>477</v>
      </c>
      <c r="D26" s="185">
        <v>23599</v>
      </c>
      <c r="E26" s="185"/>
      <c r="F26" s="185"/>
    </row>
    <row r="27" spans="1:6" s="269" customFormat="1" ht="55.5" customHeight="1">
      <c r="A27" s="176">
        <v>18</v>
      </c>
      <c r="B27" s="177" t="s">
        <v>404</v>
      </c>
      <c r="C27" s="180" t="s">
        <v>478</v>
      </c>
      <c r="D27" s="185">
        <v>13813</v>
      </c>
      <c r="E27" s="185"/>
      <c r="F27" s="185"/>
    </row>
    <row r="28" spans="1:6" s="262" customFormat="1" ht="55.5" customHeight="1">
      <c r="A28" s="176">
        <v>19</v>
      </c>
      <c r="B28" s="177" t="s">
        <v>405</v>
      </c>
      <c r="C28" s="180" t="s">
        <v>479</v>
      </c>
      <c r="D28" s="185">
        <v>26608</v>
      </c>
      <c r="E28" s="185"/>
      <c r="F28" s="185"/>
    </row>
    <row r="29" spans="1:6" s="263" customFormat="1" ht="55.5" customHeight="1" thickBot="1">
      <c r="A29" s="176">
        <v>20</v>
      </c>
      <c r="B29" s="177" t="s">
        <v>406</v>
      </c>
      <c r="C29" s="180" t="s">
        <v>480</v>
      </c>
      <c r="D29" s="185">
        <v>4086</v>
      </c>
      <c r="E29" s="185"/>
      <c r="F29" s="185"/>
    </row>
    <row r="30" spans="1:6" s="267" customFormat="1" ht="55.5" customHeight="1" thickBot="1">
      <c r="A30" s="176">
        <v>21</v>
      </c>
      <c r="B30" s="177" t="s">
        <v>407</v>
      </c>
      <c r="C30" s="278" t="s">
        <v>481</v>
      </c>
      <c r="D30" s="185">
        <v>17442</v>
      </c>
      <c r="E30" s="185"/>
      <c r="F30" s="185"/>
    </row>
    <row r="31" spans="1:6" s="271" customFormat="1" ht="55.5" customHeight="1">
      <c r="A31" s="176">
        <v>22</v>
      </c>
      <c r="B31" s="177" t="s">
        <v>408</v>
      </c>
      <c r="C31" s="309" t="s">
        <v>482</v>
      </c>
      <c r="D31" s="185">
        <v>15336</v>
      </c>
      <c r="E31" s="185"/>
      <c r="F31" s="185"/>
    </row>
    <row r="32" spans="1:6" s="270" customFormat="1" ht="55.5" customHeight="1">
      <c r="A32" s="176">
        <v>23</v>
      </c>
      <c r="B32" s="177" t="s">
        <v>409</v>
      </c>
      <c r="C32" s="309" t="s">
        <v>276</v>
      </c>
      <c r="D32" s="185">
        <v>3875</v>
      </c>
      <c r="E32" s="185"/>
      <c r="F32" s="185"/>
    </row>
    <row r="33" spans="1:6" s="270" customFormat="1" ht="55.5" customHeight="1">
      <c r="A33" s="176">
        <v>24</v>
      </c>
      <c r="B33" s="177" t="s">
        <v>410</v>
      </c>
      <c r="C33" s="309" t="s">
        <v>483</v>
      </c>
      <c r="D33" s="185">
        <v>327</v>
      </c>
      <c r="E33" s="185"/>
      <c r="F33" s="185"/>
    </row>
    <row r="34" spans="1:6" s="270" customFormat="1" ht="55.5" customHeight="1">
      <c r="A34" s="176">
        <v>25</v>
      </c>
      <c r="B34" s="177" t="s">
        <v>411</v>
      </c>
      <c r="C34" s="310" t="s">
        <v>484</v>
      </c>
      <c r="D34" s="185">
        <v>20848</v>
      </c>
      <c r="E34" s="185"/>
      <c r="F34" s="185"/>
    </row>
    <row r="35" spans="1:6" s="269" customFormat="1" ht="55.5" customHeight="1">
      <c r="A35" s="176">
        <v>26</v>
      </c>
      <c r="B35" s="177" t="s">
        <v>412</v>
      </c>
      <c r="C35" s="309" t="s">
        <v>485</v>
      </c>
      <c r="D35" s="185">
        <v>106</v>
      </c>
      <c r="E35" s="185"/>
      <c r="F35" s="185"/>
    </row>
    <row r="36" spans="1:6" s="269" customFormat="1" ht="55.5" customHeight="1">
      <c r="A36" s="176">
        <v>27</v>
      </c>
      <c r="B36" s="177" t="s">
        <v>413</v>
      </c>
      <c r="C36" s="309" t="s">
        <v>486</v>
      </c>
      <c r="D36" s="185">
        <v>2502</v>
      </c>
      <c r="E36" s="185"/>
      <c r="F36" s="185"/>
    </row>
    <row r="37" spans="1:6" s="269" customFormat="1" ht="55.5" customHeight="1">
      <c r="A37" s="176">
        <v>28</v>
      </c>
      <c r="B37" s="177" t="s">
        <v>414</v>
      </c>
      <c r="C37" s="309" t="s">
        <v>487</v>
      </c>
      <c r="D37" s="185">
        <v>5926</v>
      </c>
      <c r="E37" s="185"/>
      <c r="F37" s="185"/>
    </row>
    <row r="38" spans="1:6" s="269" customFormat="1" ht="55.5" customHeight="1">
      <c r="A38" s="176">
        <v>29</v>
      </c>
      <c r="B38" s="177" t="s">
        <v>415</v>
      </c>
      <c r="C38" s="180" t="s">
        <v>488</v>
      </c>
      <c r="D38" s="185">
        <v>37738</v>
      </c>
      <c r="E38" s="185"/>
      <c r="F38" s="185"/>
    </row>
    <row r="39" spans="1:6" s="269" customFormat="1" ht="55.5" customHeight="1">
      <c r="A39" s="176">
        <v>30</v>
      </c>
      <c r="B39" s="177" t="s">
        <v>416</v>
      </c>
      <c r="C39" s="180" t="s">
        <v>489</v>
      </c>
      <c r="D39" s="185">
        <v>0</v>
      </c>
      <c r="E39" s="185"/>
      <c r="F39" s="185"/>
    </row>
    <row r="40" spans="1:6" s="269" customFormat="1" ht="55.5" customHeight="1">
      <c r="A40" s="176">
        <v>31</v>
      </c>
      <c r="B40" s="177" t="s">
        <v>417</v>
      </c>
      <c r="C40" s="180" t="s">
        <v>490</v>
      </c>
      <c r="D40" s="185">
        <v>0</v>
      </c>
      <c r="E40" s="185"/>
      <c r="F40" s="185"/>
    </row>
    <row r="41" spans="1:6" s="170" customFormat="1" ht="55.5" customHeight="1">
      <c r="A41" s="261">
        <v>32</v>
      </c>
      <c r="B41" s="276" t="s">
        <v>347</v>
      </c>
      <c r="C41" s="279" t="s">
        <v>348</v>
      </c>
      <c r="D41" s="175">
        <v>0</v>
      </c>
      <c r="E41" s="175"/>
      <c r="F41" s="175"/>
    </row>
    <row r="42" spans="1:6" s="269" customFormat="1" ht="55.5" customHeight="1">
      <c r="A42" s="176">
        <v>33</v>
      </c>
      <c r="B42" s="177" t="s">
        <v>418</v>
      </c>
      <c r="C42" s="178" t="s">
        <v>380</v>
      </c>
      <c r="D42" s="185">
        <v>0</v>
      </c>
      <c r="E42" s="185"/>
      <c r="F42" s="185"/>
    </row>
    <row r="43" spans="1:6" s="269" customFormat="1" ht="55.5" customHeight="1">
      <c r="A43" s="176">
        <v>34</v>
      </c>
      <c r="B43" s="177" t="s">
        <v>419</v>
      </c>
      <c r="C43" s="178" t="s">
        <v>381</v>
      </c>
      <c r="D43" s="185">
        <v>0</v>
      </c>
      <c r="E43" s="185"/>
      <c r="F43" s="185"/>
    </row>
    <row r="44" spans="1:6" s="272" customFormat="1" ht="55.5" customHeight="1" thickBot="1">
      <c r="A44" s="176">
        <v>35</v>
      </c>
      <c r="B44" s="177" t="s">
        <v>420</v>
      </c>
      <c r="C44" s="178" t="s">
        <v>382</v>
      </c>
      <c r="D44" s="185">
        <v>0</v>
      </c>
      <c r="E44" s="185"/>
      <c r="F44" s="185"/>
    </row>
    <row r="45" spans="1:6" s="169" customFormat="1" ht="55.5" customHeight="1" thickBot="1">
      <c r="A45" s="261">
        <v>36</v>
      </c>
      <c r="B45" s="173" t="s">
        <v>349</v>
      </c>
      <c r="C45" s="174" t="s">
        <v>350</v>
      </c>
      <c r="D45" s="175">
        <v>0</v>
      </c>
      <c r="E45" s="175">
        <v>238533</v>
      </c>
      <c r="F45" s="175">
        <v>238533</v>
      </c>
    </row>
    <row r="46" spans="1:6" s="264" customFormat="1" ht="75">
      <c r="A46" s="261">
        <v>37</v>
      </c>
      <c r="B46" s="276" t="s">
        <v>90</v>
      </c>
      <c r="C46" s="280" t="s">
        <v>352</v>
      </c>
      <c r="D46" s="175">
        <v>591</v>
      </c>
      <c r="E46" s="175"/>
      <c r="F46" s="175"/>
    </row>
    <row r="47" spans="1:6" s="269" customFormat="1" ht="55.5" customHeight="1">
      <c r="A47" s="176">
        <v>38</v>
      </c>
      <c r="B47" s="177" t="s">
        <v>421</v>
      </c>
      <c r="C47" s="273" t="s">
        <v>576</v>
      </c>
      <c r="D47" s="185">
        <v>591</v>
      </c>
      <c r="E47" s="185"/>
      <c r="F47" s="185"/>
    </row>
    <row r="48" spans="1:6" s="272" customFormat="1" ht="55.5" customHeight="1" thickBot="1">
      <c r="A48" s="176">
        <v>39</v>
      </c>
      <c r="B48" s="177" t="s">
        <v>422</v>
      </c>
      <c r="C48" s="273" t="s">
        <v>384</v>
      </c>
      <c r="D48" s="185"/>
      <c r="E48" s="185"/>
      <c r="F48" s="185"/>
    </row>
    <row r="49" spans="1:6" s="267" customFormat="1" ht="55.5" customHeight="1" thickBot="1">
      <c r="A49" s="176">
        <v>40</v>
      </c>
      <c r="B49" s="177" t="s">
        <v>423</v>
      </c>
      <c r="C49" s="273" t="s">
        <v>385</v>
      </c>
      <c r="D49" s="185"/>
      <c r="E49" s="185"/>
      <c r="F49" s="185"/>
    </row>
    <row r="50" spans="1:6" s="281" customFormat="1" ht="75">
      <c r="A50" s="261">
        <v>41</v>
      </c>
      <c r="B50" s="276" t="s">
        <v>89</v>
      </c>
      <c r="C50" s="280" t="s">
        <v>351</v>
      </c>
      <c r="D50" s="175"/>
      <c r="E50" s="175"/>
      <c r="F50" s="175"/>
    </row>
    <row r="51" spans="1:6" s="269" customFormat="1" ht="55.5" customHeight="1">
      <c r="A51" s="176">
        <v>42</v>
      </c>
      <c r="B51" s="177" t="s">
        <v>424</v>
      </c>
      <c r="C51" s="268" t="s">
        <v>102</v>
      </c>
      <c r="D51" s="185"/>
      <c r="E51" s="185"/>
      <c r="F51" s="185"/>
    </row>
    <row r="52" spans="1:6" s="269" customFormat="1" ht="55.5" customHeight="1">
      <c r="A52" s="176">
        <v>43</v>
      </c>
      <c r="B52" s="177" t="s">
        <v>425</v>
      </c>
      <c r="C52" s="268" t="s">
        <v>103</v>
      </c>
      <c r="D52" s="185"/>
      <c r="E52" s="185"/>
      <c r="F52" s="185"/>
    </row>
    <row r="53" spans="1:6" s="281" customFormat="1" ht="55.5" customHeight="1">
      <c r="A53" s="261">
        <v>44</v>
      </c>
      <c r="B53" s="276" t="s">
        <v>91</v>
      </c>
      <c r="C53" s="282" t="s">
        <v>386</v>
      </c>
      <c r="D53" s="175"/>
      <c r="E53" s="175"/>
      <c r="F53" s="175"/>
    </row>
    <row r="54" spans="1:6" s="269" customFormat="1" ht="55.5" customHeight="1">
      <c r="A54" s="176">
        <v>45</v>
      </c>
      <c r="B54" s="177" t="s">
        <v>426</v>
      </c>
      <c r="C54" s="180" t="s">
        <v>387</v>
      </c>
      <c r="D54" s="185"/>
      <c r="E54" s="185"/>
      <c r="F54" s="185"/>
    </row>
    <row r="55" spans="1:6" s="269" customFormat="1" ht="55.5" customHeight="1" thickBot="1">
      <c r="A55" s="176">
        <v>46</v>
      </c>
      <c r="B55" s="177" t="s">
        <v>427</v>
      </c>
      <c r="C55" s="180" t="s">
        <v>388</v>
      </c>
      <c r="D55" s="185"/>
      <c r="E55" s="185"/>
      <c r="F55" s="185"/>
    </row>
    <row r="56" spans="1:6" s="274" customFormat="1" ht="55.5" customHeight="1" thickBot="1">
      <c r="A56" s="176">
        <v>47</v>
      </c>
      <c r="B56" s="177" t="s">
        <v>428</v>
      </c>
      <c r="C56" s="180" t="s">
        <v>389</v>
      </c>
      <c r="D56" s="185"/>
      <c r="E56" s="185"/>
      <c r="F56" s="185"/>
    </row>
    <row r="57" spans="1:6" s="264" customFormat="1" ht="55.5" customHeight="1">
      <c r="A57" s="261">
        <v>48</v>
      </c>
      <c r="B57" s="276" t="s">
        <v>353</v>
      </c>
      <c r="C57" s="279" t="s">
        <v>354</v>
      </c>
      <c r="D57" s="175">
        <v>17101</v>
      </c>
      <c r="E57" s="175">
        <v>10470</v>
      </c>
      <c r="F57" s="175">
        <v>27571</v>
      </c>
    </row>
    <row r="58" spans="1:6" s="272" customFormat="1" ht="55.5" customHeight="1" thickBot="1">
      <c r="A58" s="176">
        <v>49</v>
      </c>
      <c r="B58" s="177" t="s">
        <v>429</v>
      </c>
      <c r="C58" s="268" t="s">
        <v>104</v>
      </c>
      <c r="D58" s="185"/>
      <c r="E58" s="185"/>
      <c r="F58" s="185"/>
    </row>
    <row r="59" spans="1:6" s="274" customFormat="1" ht="55.5" customHeight="1" thickBot="1">
      <c r="A59" s="176">
        <v>50</v>
      </c>
      <c r="B59" s="177" t="s">
        <v>430</v>
      </c>
      <c r="C59" s="268" t="s">
        <v>105</v>
      </c>
      <c r="D59" s="185"/>
      <c r="E59" s="185"/>
      <c r="F59" s="185"/>
    </row>
    <row r="60" spans="1:6" s="281" customFormat="1" ht="55.5" customHeight="1">
      <c r="A60" s="261">
        <v>51</v>
      </c>
      <c r="B60" s="276" t="s">
        <v>355</v>
      </c>
      <c r="C60" s="174" t="s">
        <v>358</v>
      </c>
      <c r="D60" s="175">
        <v>231893</v>
      </c>
      <c r="E60" s="175">
        <v>249003</v>
      </c>
      <c r="F60" s="175">
        <v>480896</v>
      </c>
    </row>
    <row r="61" spans="1:6" s="272" customFormat="1" ht="42" customHeight="1" thickBot="1">
      <c r="A61" s="176"/>
      <c r="B61" s="177"/>
      <c r="C61" s="275"/>
      <c r="D61" s="185"/>
      <c r="E61" s="185"/>
      <c r="F61" s="185"/>
    </row>
    <row r="62" spans="1:6" s="267" customFormat="1" ht="42" customHeight="1" thickBot="1">
      <c r="A62" s="176"/>
      <c r="B62" s="179"/>
      <c r="C62" s="266"/>
      <c r="D62" s="185"/>
      <c r="E62" s="185"/>
      <c r="F62" s="185"/>
    </row>
    <row r="63" spans="1:6" s="172" customFormat="1" ht="42" customHeight="1" thickBot="1">
      <c r="A63" s="176"/>
      <c r="B63" s="179"/>
      <c r="C63" s="180"/>
      <c r="D63" s="185"/>
      <c r="E63" s="185"/>
      <c r="F63" s="185"/>
    </row>
    <row r="64" spans="1:6" s="274" customFormat="1" ht="42" customHeight="1" thickBot="1">
      <c r="A64" s="176"/>
      <c r="B64" s="265"/>
      <c r="C64" s="266"/>
      <c r="D64" s="185"/>
      <c r="E64" s="185"/>
      <c r="F64" s="185"/>
    </row>
    <row r="65" spans="1:6" s="171" customFormat="1" ht="42" customHeight="1">
      <c r="A65" s="176"/>
      <c r="B65" s="177"/>
      <c r="C65" s="178"/>
      <c r="D65" s="185"/>
      <c r="E65" s="185"/>
      <c r="F65" s="185"/>
    </row>
    <row r="66" spans="1:6" s="272" customFormat="1" ht="42" customHeight="1" thickBot="1">
      <c r="A66" s="176"/>
      <c r="B66" s="177"/>
      <c r="C66" s="178"/>
      <c r="D66" s="185"/>
      <c r="E66" s="185"/>
      <c r="F66" s="185"/>
    </row>
    <row r="67" spans="1:6" s="274" customFormat="1" ht="42" customHeight="1" thickBot="1">
      <c r="A67" s="176"/>
      <c r="B67" s="265"/>
      <c r="C67" s="266"/>
      <c r="D67" s="185"/>
      <c r="E67" s="185"/>
      <c r="F67" s="185"/>
    </row>
    <row r="68" spans="1:6" s="171" customFormat="1" ht="42" customHeight="1">
      <c r="A68" s="176"/>
      <c r="B68" s="177"/>
      <c r="C68" s="178"/>
      <c r="D68" s="185"/>
      <c r="E68" s="185"/>
      <c r="F68" s="185"/>
    </row>
    <row r="69" spans="1:6" s="272" customFormat="1" ht="42" customHeight="1" thickBot="1">
      <c r="A69" s="176"/>
      <c r="B69" s="177"/>
      <c r="C69" s="178"/>
      <c r="D69" s="185"/>
      <c r="E69" s="185"/>
      <c r="F69" s="185"/>
    </row>
    <row r="70" spans="1:6" s="274" customFormat="1" ht="42" customHeight="1" thickBot="1">
      <c r="A70" s="176"/>
      <c r="B70" s="265"/>
      <c r="C70" s="266"/>
      <c r="D70" s="185"/>
      <c r="E70" s="185"/>
      <c r="F70" s="185"/>
    </row>
    <row r="71" spans="1:6" s="172" customFormat="1" ht="42" customHeight="1" thickBot="1">
      <c r="A71" s="176"/>
      <c r="B71" s="179"/>
      <c r="C71" s="266"/>
      <c r="D71" s="185"/>
      <c r="E71" s="185"/>
      <c r="F71" s="185"/>
    </row>
    <row r="72" spans="1:6" s="267" customFormat="1" ht="42" customHeight="1" thickBot="1">
      <c r="A72" s="176"/>
      <c r="B72" s="265"/>
      <c r="C72" s="266"/>
      <c r="D72" s="185"/>
      <c r="E72" s="185"/>
      <c r="F72" s="185"/>
    </row>
    <row r="73" spans="1:6" ht="38.25">
      <c r="A73" s="181"/>
      <c r="B73" s="182"/>
      <c r="C73" s="183"/>
      <c r="D73" s="183"/>
      <c r="E73" s="183"/>
      <c r="F73" s="184"/>
    </row>
    <row r="74" ht="20.25">
      <c r="D74" s="64"/>
    </row>
    <row r="75" ht="20.25">
      <c r="D75" s="63"/>
    </row>
    <row r="77" ht="20.25">
      <c r="B77" s="11"/>
    </row>
  </sheetData>
  <sheetProtection/>
  <mergeCells count="8">
    <mergeCell ref="A1:F1"/>
    <mergeCell ref="A2:F2"/>
    <mergeCell ref="A3:F3"/>
    <mergeCell ref="A4:F4"/>
    <mergeCell ref="A5:A9"/>
    <mergeCell ref="B5:C5"/>
    <mergeCell ref="B6:C9"/>
    <mergeCell ref="D7:F9"/>
  </mergeCells>
  <printOptions horizontalCentered="1" verticalCentered="1"/>
  <pageMargins left="1.4173228346456694" right="0.7874015748031497" top="0.984251968503937" bottom="0.984251968503937" header="0.5118110236220472" footer="0.5118110236220472"/>
  <pageSetup horizontalDpi="300" verticalDpi="300" orientation="portrait" paperSize="9" scale="2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60" zoomScalePageLayoutView="0" workbookViewId="0" topLeftCell="A1">
      <selection activeCell="A3" sqref="A3"/>
    </sheetView>
  </sheetViews>
  <sheetFormatPr defaultColWidth="9.00390625" defaultRowHeight="12.75"/>
  <cols>
    <col min="1" max="1" width="12.375" style="77" customWidth="1"/>
    <col min="2" max="2" width="14.75390625" style="65" bestFit="1" customWidth="1"/>
    <col min="3" max="3" width="82.00390625" style="65" customWidth="1"/>
    <col min="4" max="4" width="39.75390625" style="65" bestFit="1" customWidth="1"/>
    <col min="5" max="5" width="1.12109375" style="65" customWidth="1"/>
    <col min="6" max="6" width="1.00390625" style="65" customWidth="1"/>
    <col min="7" max="7" width="0.74609375" style="65" customWidth="1"/>
    <col min="8" max="16384" width="9.125" style="65" customWidth="1"/>
  </cols>
  <sheetData>
    <row r="1" spans="1:4" ht="20.25">
      <c r="A1" s="453" t="s">
        <v>578</v>
      </c>
      <c r="B1" s="454"/>
      <c r="C1" s="454"/>
      <c r="D1" s="455"/>
    </row>
    <row r="2" spans="1:7" ht="62.25" customHeight="1">
      <c r="A2" s="456" t="s">
        <v>579</v>
      </c>
      <c r="B2" s="457"/>
      <c r="C2" s="457"/>
      <c r="D2" s="458"/>
      <c r="E2" s="74"/>
      <c r="F2" s="74"/>
      <c r="G2" s="74"/>
    </row>
    <row r="3" spans="1:4" ht="30" customHeight="1">
      <c r="A3" s="127"/>
      <c r="B3" s="128"/>
      <c r="C3" s="128"/>
      <c r="D3" s="129"/>
    </row>
    <row r="4" spans="1:4" s="284" customFormat="1" ht="42.75" customHeight="1">
      <c r="A4" s="452" t="s">
        <v>283</v>
      </c>
      <c r="B4" s="283"/>
      <c r="C4" s="283" t="s">
        <v>281</v>
      </c>
      <c r="D4" s="283" t="s">
        <v>251</v>
      </c>
    </row>
    <row r="5" spans="1:10" s="286" customFormat="1" ht="42.75" customHeight="1">
      <c r="A5" s="452"/>
      <c r="B5" s="283"/>
      <c r="C5" s="283" t="s">
        <v>0</v>
      </c>
      <c r="D5" s="283" t="s">
        <v>1</v>
      </c>
      <c r="E5" s="285"/>
      <c r="F5" s="285"/>
      <c r="G5" s="285"/>
      <c r="H5" s="285"/>
      <c r="I5" s="285"/>
      <c r="J5" s="285"/>
    </row>
    <row r="6" spans="1:10" s="291" customFormat="1" ht="42.75" customHeight="1">
      <c r="A6" s="300">
        <v>1</v>
      </c>
      <c r="B6" s="300" t="s">
        <v>54</v>
      </c>
      <c r="C6" s="288" t="s">
        <v>2</v>
      </c>
      <c r="D6" s="289">
        <f>D7+D13+D22</f>
        <v>15817</v>
      </c>
      <c r="E6" s="290"/>
      <c r="F6" s="290"/>
      <c r="G6" s="290"/>
      <c r="H6" s="290"/>
      <c r="I6" s="290"/>
      <c r="J6" s="290"/>
    </row>
    <row r="7" spans="1:4" s="291" customFormat="1" ht="42.75" customHeight="1">
      <c r="A7" s="300">
        <v>2</v>
      </c>
      <c r="B7" s="292" t="s">
        <v>55</v>
      </c>
      <c r="C7" s="288" t="s">
        <v>432</v>
      </c>
      <c r="D7" s="289">
        <v>15097</v>
      </c>
    </row>
    <row r="8" spans="1:4" s="284" customFormat="1" ht="42.75" customHeight="1">
      <c r="A8" s="293">
        <v>3</v>
      </c>
      <c r="B8" s="294" t="s">
        <v>56</v>
      </c>
      <c r="C8" s="295" t="s">
        <v>3</v>
      </c>
      <c r="D8" s="296">
        <v>15097</v>
      </c>
    </row>
    <row r="9" spans="1:4" s="284" customFormat="1" ht="42.75" customHeight="1">
      <c r="A9" s="293">
        <v>4</v>
      </c>
      <c r="B9" s="294" t="s">
        <v>57</v>
      </c>
      <c r="C9" s="295" t="s">
        <v>4</v>
      </c>
      <c r="D9" s="296">
        <v>0</v>
      </c>
    </row>
    <row r="10" spans="1:4" s="284" customFormat="1" ht="42.75" customHeight="1">
      <c r="A10" s="293">
        <v>5</v>
      </c>
      <c r="B10" s="294" t="s">
        <v>58</v>
      </c>
      <c r="C10" s="295" t="s">
        <v>433</v>
      </c>
      <c r="D10" s="296">
        <v>0</v>
      </c>
    </row>
    <row r="11" spans="1:4" s="284" customFormat="1" ht="42.75" customHeight="1">
      <c r="A11" s="293">
        <v>6</v>
      </c>
      <c r="B11" s="294" t="s">
        <v>59</v>
      </c>
      <c r="C11" s="295" t="s">
        <v>434</v>
      </c>
      <c r="D11" s="296">
        <v>0</v>
      </c>
    </row>
    <row r="12" spans="1:4" s="284" customFormat="1" ht="42.75" customHeight="1">
      <c r="A12" s="293">
        <v>7</v>
      </c>
      <c r="B12" s="294" t="s">
        <v>60</v>
      </c>
      <c r="C12" s="295" t="s">
        <v>13</v>
      </c>
      <c r="D12" s="296">
        <v>0</v>
      </c>
    </row>
    <row r="13" spans="1:9" s="291" customFormat="1" ht="42.75" customHeight="1">
      <c r="A13" s="300">
        <v>8</v>
      </c>
      <c r="B13" s="292" t="s">
        <v>61</v>
      </c>
      <c r="C13" s="288" t="s">
        <v>5</v>
      </c>
      <c r="D13" s="289">
        <v>720</v>
      </c>
      <c r="I13" s="297"/>
    </row>
    <row r="14" spans="1:4" s="284" customFormat="1" ht="42.75" customHeight="1">
      <c r="A14" s="293">
        <v>9</v>
      </c>
      <c r="B14" s="294" t="s">
        <v>62</v>
      </c>
      <c r="C14" s="295" t="s">
        <v>435</v>
      </c>
      <c r="D14" s="296">
        <v>0</v>
      </c>
    </row>
    <row r="15" spans="1:4" s="284" customFormat="1" ht="42.75" customHeight="1">
      <c r="A15" s="293">
        <v>10</v>
      </c>
      <c r="B15" s="294" t="s">
        <v>63</v>
      </c>
      <c r="C15" s="298" t="s">
        <v>436</v>
      </c>
      <c r="D15" s="296">
        <v>720</v>
      </c>
    </row>
    <row r="16" spans="1:4" s="284" customFormat="1" ht="69" customHeight="1">
      <c r="A16" s="293">
        <v>11</v>
      </c>
      <c r="B16" s="294" t="s">
        <v>64</v>
      </c>
      <c r="C16" s="295" t="s">
        <v>6</v>
      </c>
      <c r="D16" s="296">
        <v>0</v>
      </c>
    </row>
    <row r="17" spans="1:4" s="284" customFormat="1" ht="42.75" customHeight="1">
      <c r="A17" s="293">
        <v>12</v>
      </c>
      <c r="B17" s="294" t="s">
        <v>65</v>
      </c>
      <c r="C17" s="295" t="s">
        <v>7</v>
      </c>
      <c r="D17" s="296">
        <v>0</v>
      </c>
    </row>
    <row r="18" spans="1:4" s="284" customFormat="1" ht="42.75" customHeight="1">
      <c r="A18" s="293">
        <v>13</v>
      </c>
      <c r="B18" s="294" t="s">
        <v>66</v>
      </c>
      <c r="C18" s="295" t="s">
        <v>8</v>
      </c>
      <c r="D18" s="296">
        <v>0</v>
      </c>
    </row>
    <row r="19" spans="1:4" s="284" customFormat="1" ht="42.75" customHeight="1">
      <c r="A19" s="293">
        <v>14</v>
      </c>
      <c r="B19" s="294" t="s">
        <v>67</v>
      </c>
      <c r="C19" s="298" t="s">
        <v>437</v>
      </c>
      <c r="D19" s="296">
        <v>0</v>
      </c>
    </row>
    <row r="20" spans="1:4" s="284" customFormat="1" ht="42.75" customHeight="1">
      <c r="A20" s="293">
        <v>15</v>
      </c>
      <c r="B20" s="294" t="s">
        <v>68</v>
      </c>
      <c r="C20" s="298" t="s">
        <v>9</v>
      </c>
      <c r="D20" s="296">
        <v>0</v>
      </c>
    </row>
    <row r="21" spans="1:10" s="284" customFormat="1" ht="67.5" customHeight="1">
      <c r="A21" s="293">
        <v>16</v>
      </c>
      <c r="B21" s="294" t="s">
        <v>69</v>
      </c>
      <c r="C21" s="298" t="s">
        <v>438</v>
      </c>
      <c r="D21" s="296">
        <v>0</v>
      </c>
      <c r="J21" s="284" t="s">
        <v>185</v>
      </c>
    </row>
    <row r="22" spans="1:4" s="291" customFormat="1" ht="42.75" customHeight="1">
      <c r="A22" s="300">
        <v>17</v>
      </c>
      <c r="B22" s="292" t="s">
        <v>70</v>
      </c>
      <c r="C22" s="288" t="s">
        <v>10</v>
      </c>
      <c r="D22" s="289">
        <v>0</v>
      </c>
    </row>
    <row r="23" spans="1:4" s="284" customFormat="1" ht="42.75" customHeight="1">
      <c r="A23" s="293">
        <v>18</v>
      </c>
      <c r="B23" s="294" t="s">
        <v>71</v>
      </c>
      <c r="C23" s="295" t="s">
        <v>11</v>
      </c>
      <c r="D23" s="296">
        <v>0</v>
      </c>
    </row>
    <row r="24" spans="1:4" s="284" customFormat="1" ht="42.75" customHeight="1">
      <c r="A24" s="293">
        <v>19</v>
      </c>
      <c r="B24" s="294" t="s">
        <v>72</v>
      </c>
      <c r="C24" s="295" t="s">
        <v>12</v>
      </c>
      <c r="D24" s="296">
        <v>0</v>
      </c>
    </row>
    <row r="25" spans="1:4" s="284" customFormat="1" ht="42.75" customHeight="1">
      <c r="A25" s="293">
        <v>20</v>
      </c>
      <c r="B25" s="294" t="s">
        <v>226</v>
      </c>
      <c r="C25" s="295" t="s">
        <v>439</v>
      </c>
      <c r="D25" s="296">
        <v>0</v>
      </c>
    </row>
    <row r="26" spans="1:4" s="291" customFormat="1" ht="60">
      <c r="A26" s="300">
        <v>21</v>
      </c>
      <c r="B26" s="300" t="s">
        <v>73</v>
      </c>
      <c r="C26" s="288" t="s">
        <v>440</v>
      </c>
      <c r="D26" s="299">
        <v>4271</v>
      </c>
    </row>
    <row r="27" ht="12.75">
      <c r="D27" s="76"/>
    </row>
  </sheetData>
  <sheetProtection/>
  <mergeCells count="3">
    <mergeCell ref="A1:D1"/>
    <mergeCell ref="A2:D2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58" r:id="rId1"/>
  <colBreaks count="1" manualBreakCount="1">
    <brk id="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view="pageBreakPreview" zoomScaleSheetLayoutView="100" zoomScalePageLayoutView="0" workbookViewId="0" topLeftCell="A1">
      <selection activeCell="D9" sqref="D9"/>
    </sheetView>
  </sheetViews>
  <sheetFormatPr defaultColWidth="9.00390625" defaultRowHeight="12.75"/>
  <cols>
    <col min="1" max="1" width="11.375" style="143" customWidth="1"/>
    <col min="2" max="2" width="10.75390625" style="70" customWidth="1"/>
    <col min="3" max="3" width="46.125" style="65" customWidth="1"/>
    <col min="4" max="4" width="18.75390625" style="92" customWidth="1"/>
    <col min="5" max="5" width="0.37109375" style="65" customWidth="1"/>
    <col min="6" max="7" width="0.6171875" style="65" customWidth="1"/>
    <col min="8" max="16384" width="9.125" style="65" customWidth="1"/>
  </cols>
  <sheetData>
    <row r="1" spans="1:7" ht="12.75">
      <c r="A1" s="461" t="s">
        <v>502</v>
      </c>
      <c r="B1" s="461"/>
      <c r="C1" s="461"/>
      <c r="D1" s="461"/>
      <c r="E1" s="104"/>
      <c r="F1" s="104"/>
      <c r="G1" s="104"/>
    </row>
    <row r="2" spans="1:9" s="78" customFormat="1" ht="49.5" customHeight="1">
      <c r="A2" s="462" t="s">
        <v>501</v>
      </c>
      <c r="B2" s="462"/>
      <c r="C2" s="462"/>
      <c r="D2" s="462"/>
      <c r="E2" s="109"/>
      <c r="F2" s="109"/>
      <c r="G2" s="109"/>
      <c r="I2" s="79"/>
    </row>
    <row r="3" spans="1:9" s="78" customFormat="1" ht="49.5" customHeight="1">
      <c r="A3" s="459" t="s">
        <v>283</v>
      </c>
      <c r="B3" s="460" t="s">
        <v>249</v>
      </c>
      <c r="C3" s="460"/>
      <c r="D3" s="257" t="s">
        <v>282</v>
      </c>
      <c r="E3" s="80"/>
      <c r="F3" s="80"/>
      <c r="G3" s="80"/>
      <c r="I3" s="79"/>
    </row>
    <row r="4" spans="1:7" ht="31.5">
      <c r="A4" s="459"/>
      <c r="B4" s="460" t="s">
        <v>81</v>
      </c>
      <c r="C4" s="460"/>
      <c r="D4" s="257" t="s">
        <v>101</v>
      </c>
      <c r="E4" s="70"/>
      <c r="F4" s="70"/>
      <c r="G4" s="70"/>
    </row>
    <row r="5" spans="1:4" s="83" customFormat="1" ht="15.75">
      <c r="A5" s="141">
        <v>1</v>
      </c>
      <c r="B5" s="81" t="s">
        <v>54</v>
      </c>
      <c r="C5" s="110" t="s">
        <v>52</v>
      </c>
      <c r="D5" s="82">
        <v>50758</v>
      </c>
    </row>
    <row r="6" spans="1:4" s="85" customFormat="1" ht="15.75">
      <c r="A6" s="256">
        <v>2</v>
      </c>
      <c r="B6" s="84"/>
      <c r="C6" s="47" t="s">
        <v>14</v>
      </c>
      <c r="D6" s="94">
        <v>14820</v>
      </c>
    </row>
    <row r="7" spans="1:4" ht="15.75">
      <c r="A7" s="97">
        <v>3</v>
      </c>
      <c r="B7" s="75" t="s">
        <v>106</v>
      </c>
      <c r="C7" s="48" t="s">
        <v>15</v>
      </c>
      <c r="D7" s="95">
        <f>9264-10</f>
        <v>9254</v>
      </c>
    </row>
    <row r="8" spans="1:4" ht="15.75">
      <c r="A8" s="97">
        <v>4</v>
      </c>
      <c r="B8" s="75" t="s">
        <v>107</v>
      </c>
      <c r="C8" s="48" t="s">
        <v>16</v>
      </c>
      <c r="D8" s="95">
        <v>10</v>
      </c>
    </row>
    <row r="9" spans="1:4" ht="15.75">
      <c r="A9" s="97">
        <v>5</v>
      </c>
      <c r="B9" s="75" t="s">
        <v>108</v>
      </c>
      <c r="C9" s="48" t="s">
        <v>17</v>
      </c>
      <c r="D9" s="95">
        <v>60</v>
      </c>
    </row>
    <row r="10" spans="1:4" ht="15.75">
      <c r="A10" s="97">
        <v>6</v>
      </c>
      <c r="B10" s="75" t="s">
        <v>109</v>
      </c>
      <c r="C10" s="48" t="s">
        <v>18</v>
      </c>
      <c r="D10" s="95">
        <v>6</v>
      </c>
    </row>
    <row r="11" spans="1:4" ht="15.75">
      <c r="A11" s="97">
        <v>7</v>
      </c>
      <c r="B11" s="75" t="s">
        <v>110</v>
      </c>
      <c r="C11" s="48" t="s">
        <v>19</v>
      </c>
      <c r="D11" s="95">
        <v>0</v>
      </c>
    </row>
    <row r="12" spans="1:4" ht="15.75">
      <c r="A12" s="97">
        <v>8</v>
      </c>
      <c r="B12" s="75" t="s">
        <v>111</v>
      </c>
      <c r="C12" s="48" t="s">
        <v>20</v>
      </c>
      <c r="D12" s="95">
        <v>0</v>
      </c>
    </row>
    <row r="13" spans="1:4" ht="15.75">
      <c r="A13" s="97">
        <v>9</v>
      </c>
      <c r="B13" s="75" t="s">
        <v>112</v>
      </c>
      <c r="C13" s="48" t="s">
        <v>21</v>
      </c>
      <c r="D13" s="95">
        <v>0</v>
      </c>
    </row>
    <row r="14" spans="1:4" ht="31.5">
      <c r="A14" s="97">
        <v>10</v>
      </c>
      <c r="B14" s="75" t="s">
        <v>113</v>
      </c>
      <c r="C14" s="48" t="s">
        <v>22</v>
      </c>
      <c r="D14" s="95">
        <v>100</v>
      </c>
    </row>
    <row r="15" spans="1:4" ht="15.75">
      <c r="A15" s="97">
        <v>11</v>
      </c>
      <c r="B15" s="75" t="s">
        <v>114</v>
      </c>
      <c r="C15" s="48" t="s">
        <v>23</v>
      </c>
      <c r="D15" s="95">
        <v>0</v>
      </c>
    </row>
    <row r="16" spans="1:4" ht="31.5">
      <c r="A16" s="97">
        <v>12</v>
      </c>
      <c r="B16" s="75" t="s">
        <v>115</v>
      </c>
      <c r="C16" s="48" t="s">
        <v>24</v>
      </c>
      <c r="D16" s="95">
        <v>5390</v>
      </c>
    </row>
    <row r="17" spans="1:4" s="85" customFormat="1" ht="15.75">
      <c r="A17" s="256">
        <v>13</v>
      </c>
      <c r="B17" s="84"/>
      <c r="C17" s="47" t="s">
        <v>25</v>
      </c>
      <c r="D17" s="94">
        <v>21118</v>
      </c>
    </row>
    <row r="18" spans="1:4" ht="15.75">
      <c r="A18" s="97">
        <v>14</v>
      </c>
      <c r="B18" s="75" t="s">
        <v>116</v>
      </c>
      <c r="C18" s="48" t="s">
        <v>26</v>
      </c>
      <c r="D18" s="95">
        <v>488</v>
      </c>
    </row>
    <row r="19" spans="1:4" ht="15.75">
      <c r="A19" s="97">
        <v>15</v>
      </c>
      <c r="B19" s="75" t="s">
        <v>117</v>
      </c>
      <c r="C19" s="48" t="s">
        <v>27</v>
      </c>
      <c r="D19" s="95">
        <v>0</v>
      </c>
    </row>
    <row r="20" spans="1:4" ht="15.75">
      <c r="A20" s="97">
        <v>16</v>
      </c>
      <c r="B20" s="75" t="s">
        <v>118</v>
      </c>
      <c r="C20" s="48" t="s">
        <v>28</v>
      </c>
      <c r="D20" s="95">
        <v>956</v>
      </c>
    </row>
    <row r="21" spans="1:4" ht="15.75">
      <c r="A21" s="97">
        <v>17</v>
      </c>
      <c r="B21" s="75" t="s">
        <v>119</v>
      </c>
      <c r="C21" s="48" t="s">
        <v>29</v>
      </c>
      <c r="D21" s="95">
        <v>0</v>
      </c>
    </row>
    <row r="22" spans="1:4" ht="15.75">
      <c r="A22" s="97">
        <v>18</v>
      </c>
      <c r="B22" s="75" t="s">
        <v>120</v>
      </c>
      <c r="C22" s="48" t="s">
        <v>30</v>
      </c>
      <c r="D22" s="95">
        <v>1840</v>
      </c>
    </row>
    <row r="23" spans="1:4" ht="15.75">
      <c r="A23" s="97">
        <v>19</v>
      </c>
      <c r="B23" s="75" t="s">
        <v>209</v>
      </c>
      <c r="C23" s="48" t="s">
        <v>31</v>
      </c>
      <c r="D23" s="95">
        <v>6101</v>
      </c>
    </row>
    <row r="24" spans="1:4" ht="15.75">
      <c r="A24" s="97">
        <v>20</v>
      </c>
      <c r="B24" s="75" t="s">
        <v>210</v>
      </c>
      <c r="C24" s="49" t="s">
        <v>32</v>
      </c>
      <c r="D24" s="95">
        <v>449</v>
      </c>
    </row>
    <row r="25" spans="1:4" ht="15.75">
      <c r="A25" s="97">
        <v>21</v>
      </c>
      <c r="B25" s="75" t="s">
        <v>211</v>
      </c>
      <c r="C25" s="48" t="s">
        <v>33</v>
      </c>
      <c r="D25" s="95">
        <v>6891</v>
      </c>
    </row>
    <row r="26" spans="1:4" ht="15.75">
      <c r="A26" s="97">
        <v>22</v>
      </c>
      <c r="B26" s="75" t="s">
        <v>212</v>
      </c>
      <c r="C26" s="48" t="s">
        <v>34</v>
      </c>
      <c r="D26" s="95">
        <v>2938</v>
      </c>
    </row>
    <row r="27" spans="1:4" ht="15.75">
      <c r="A27" s="97">
        <v>23</v>
      </c>
      <c r="B27" s="75" t="s">
        <v>213</v>
      </c>
      <c r="C27" s="48" t="s">
        <v>35</v>
      </c>
      <c r="D27" s="95">
        <v>0</v>
      </c>
    </row>
    <row r="28" spans="1:4" ht="15.75">
      <c r="A28" s="97">
        <v>24</v>
      </c>
      <c r="B28" s="75" t="s">
        <v>214</v>
      </c>
      <c r="C28" s="48" t="s">
        <v>36</v>
      </c>
      <c r="D28" s="95">
        <v>1455</v>
      </c>
    </row>
    <row r="29" spans="1:4" s="85" customFormat="1" ht="15.75">
      <c r="A29" s="256">
        <v>25</v>
      </c>
      <c r="B29" s="84"/>
      <c r="C29" s="47" t="s">
        <v>37</v>
      </c>
      <c r="D29" s="94">
        <v>14820</v>
      </c>
    </row>
    <row r="30" spans="1:4" ht="15.75">
      <c r="A30" s="97">
        <v>26</v>
      </c>
      <c r="B30" s="75" t="s">
        <v>215</v>
      </c>
      <c r="C30" s="49" t="s">
        <v>38</v>
      </c>
      <c r="D30" s="95">
        <v>14580</v>
      </c>
    </row>
    <row r="31" spans="1:4" ht="15.75">
      <c r="A31" s="97">
        <v>27</v>
      </c>
      <c r="B31" s="75" t="s">
        <v>216</v>
      </c>
      <c r="C31" s="49" t="s">
        <v>39</v>
      </c>
      <c r="D31" s="95">
        <v>240</v>
      </c>
    </row>
    <row r="32" spans="1:4" ht="15.75">
      <c r="A32" s="97">
        <v>28</v>
      </c>
      <c r="B32" s="75" t="s">
        <v>217</v>
      </c>
      <c r="C32" s="48" t="s">
        <v>40</v>
      </c>
      <c r="D32" s="95">
        <v>0</v>
      </c>
    </row>
    <row r="33" spans="1:4" ht="15.75">
      <c r="A33" s="97">
        <v>29</v>
      </c>
      <c r="B33" s="75" t="s">
        <v>218</v>
      </c>
      <c r="C33" s="48" t="s">
        <v>41</v>
      </c>
      <c r="D33" s="95">
        <v>0</v>
      </c>
    </row>
    <row r="34" spans="1:4" ht="15.75">
      <c r="A34" s="97">
        <v>30</v>
      </c>
      <c r="B34" s="75" t="s">
        <v>219</v>
      </c>
      <c r="C34" s="48" t="s">
        <v>42</v>
      </c>
      <c r="D34" s="95">
        <v>0</v>
      </c>
    </row>
    <row r="35" spans="1:4" s="85" customFormat="1" ht="15.75">
      <c r="A35" s="256">
        <v>31</v>
      </c>
      <c r="B35" s="84"/>
      <c r="C35" s="47" t="s">
        <v>43</v>
      </c>
      <c r="D35" s="94"/>
    </row>
    <row r="36" spans="1:4" ht="15.75">
      <c r="A36" s="97">
        <v>32</v>
      </c>
      <c r="B36" s="75" t="s">
        <v>220</v>
      </c>
      <c r="C36" s="48" t="s">
        <v>44</v>
      </c>
      <c r="D36" s="95"/>
    </row>
    <row r="37" spans="1:4" ht="15.75">
      <c r="A37" s="97">
        <v>33</v>
      </c>
      <c r="B37" s="75" t="s">
        <v>221</v>
      </c>
      <c r="C37" s="48" t="s">
        <v>45</v>
      </c>
      <c r="D37" s="95"/>
    </row>
    <row r="38" spans="1:4" ht="15.75">
      <c r="A38" s="97">
        <v>34</v>
      </c>
      <c r="B38" s="75" t="s">
        <v>222</v>
      </c>
      <c r="C38" s="48" t="s">
        <v>46</v>
      </c>
      <c r="D38" s="95"/>
    </row>
    <row r="39" spans="1:8" s="86" customFormat="1" ht="15.75">
      <c r="A39" s="141">
        <v>35</v>
      </c>
      <c r="B39" s="93" t="s">
        <v>223</v>
      </c>
      <c r="C39" s="107" t="s">
        <v>47</v>
      </c>
      <c r="D39" s="82"/>
      <c r="H39" s="87"/>
    </row>
    <row r="40" spans="1:4" ht="15.75">
      <c r="A40" s="97"/>
      <c r="B40" s="51"/>
      <c r="C40" s="48"/>
      <c r="D40" s="95"/>
    </row>
    <row r="41" spans="1:7" s="91" customFormat="1" ht="15.75">
      <c r="A41" s="142">
        <v>36</v>
      </c>
      <c r="B41" s="88"/>
      <c r="C41" s="108" t="s">
        <v>53</v>
      </c>
      <c r="D41" s="82">
        <v>50758</v>
      </c>
      <c r="E41" s="89"/>
      <c r="F41" s="88"/>
      <c r="G41" s="90"/>
    </row>
    <row r="42" ht="12.75">
      <c r="C42" s="70"/>
    </row>
  </sheetData>
  <sheetProtection/>
  <mergeCells count="5">
    <mergeCell ref="A1:D1"/>
    <mergeCell ref="A2:D2"/>
    <mergeCell ref="A3:A4"/>
    <mergeCell ref="B3:C3"/>
    <mergeCell ref="B4:C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Jegyző</cp:lastModifiedBy>
  <cp:lastPrinted>2013-02-08T10:09:12Z</cp:lastPrinted>
  <dcterms:created xsi:type="dcterms:W3CDTF">1997-01-17T14:02:09Z</dcterms:created>
  <dcterms:modified xsi:type="dcterms:W3CDTF">2013-02-08T18:40:42Z</dcterms:modified>
  <cp:category/>
  <cp:version/>
  <cp:contentType/>
  <cp:contentStatus/>
</cp:coreProperties>
</file>