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7" activeTab="31"/>
  </bookViews>
  <sheets>
    <sheet name="ÖNKORMÁNYZAT NAGY bevételei" sheetId="1" r:id="rId1"/>
    <sheet name="ÖNORMÁNYZAT NAGY mérleg 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bevételei" sheetId="16" r:id="rId16"/>
    <sheet name="Óvoda mérleg " sheetId="17" r:id="rId17"/>
    <sheet name="Óvoda személyi jutt." sheetId="18" r:id="rId18"/>
    <sheet name="Óvoda dologi" sheetId="19" r:id="rId19"/>
    <sheet name="Óvoda szakfeladatok kiadás" sheetId="20" r:id="rId20"/>
    <sheet name="Öno mérleg" sheetId="21" r:id="rId21"/>
    <sheet name="ÖNO bevétel" sheetId="22" r:id="rId22"/>
    <sheet name="ÖNO szem.jutt." sheetId="23" r:id="rId23"/>
    <sheet name="ÖNO dologi" sheetId="24" r:id="rId24"/>
    <sheet name="ÖNO szakfeladat-kiadás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" sheetId="32" r:id="rId32"/>
  </sheets>
  <externalReferences>
    <externalReference r:id="rId35"/>
  </externalReferences>
  <definedNames>
    <definedName name="_xlnm.Print_Area" localSheetId="27">'Finanszírozási ütemterv'!$A$1:$P$17</definedName>
    <definedName name="_xlnm.Print_Area" localSheetId="31">'gördülő'!$A$1:$AB$32</definedName>
    <definedName name="_xlnm.Print_Area" localSheetId="15">'Óvoda bevételei'!$A$1:$F$61</definedName>
    <definedName name="_xlnm.Print_Area" localSheetId="18">'Óvoda dologi'!$A$1:$D$41</definedName>
    <definedName name="_xlnm.Print_Area" localSheetId="16">'Óvoda mérleg '!$A$1:$Y$32</definedName>
    <definedName name="_xlnm.Print_Area" localSheetId="19">'Óvoda szakfeladatok kiadás'!$A$1:$M$8</definedName>
    <definedName name="_xlnm.Print_Area" localSheetId="17">'Óvoda személyi jutt.'!$A$1:$D$26</definedName>
    <definedName name="_xlnm.Print_Area" localSheetId="29">'Önk. létszámkerete'!$A$1:$D$22</definedName>
    <definedName name="_xlnm.Print_Area" localSheetId="26">'Önk.felhalmozási tábla'!$A$1:$K$35</definedName>
    <definedName name="_xlnm.Print_Area" localSheetId="6">'ÖNKORMÁNYZAT KIS bevételei'!$A$1:$F$60</definedName>
    <definedName name="_xlnm.Print_Area" localSheetId="8">'ÖNKORMÁNYZAT KIS dologi'!$A$1:$D$41</definedName>
    <definedName name="_xlnm.Print_Area" localSheetId="9">'ÖNKORMÁNYZAT KIS szakfeladatos'!$A$1:$M$28</definedName>
    <definedName name="_xlnm.Print_Area" localSheetId="0">'ÖNKORMÁNYZAT NAGY bevételei'!$A$1:$F$60</definedName>
    <definedName name="_xlnm.Print_Area" localSheetId="3">'ÖNKORMÁNYZAT NAGY dologi'!$A$1:$D$41</definedName>
    <definedName name="_xlnm.Print_Area" localSheetId="4">'ÖNKORMÁNYZAT NAGY szakfeladatos'!$A$1:$M$42</definedName>
    <definedName name="_xlnm.Print_Area" localSheetId="21">'ÖNO bevétel'!$A$1:$F$60</definedName>
    <definedName name="_xlnm.Print_Area" localSheetId="23">'ÖNO dologi'!$A$1:$D$41</definedName>
    <definedName name="_xlnm.Print_Area" localSheetId="20">'Öno mérleg'!$A$1:$Y$32</definedName>
    <definedName name="_xlnm.Print_Area" localSheetId="24">'ÖNO szakfeladat-kiadás'!$A$1:$M$11</definedName>
    <definedName name="_xlnm.Print_Area" localSheetId="22">'ÖNO szem.jutt.'!$A$1:$D$26</definedName>
    <definedName name="_xlnm.Print_Area" localSheetId="5">'ÖNORMÁNYZAT KIS mérleg'!$A$1:$Y$32</definedName>
    <definedName name="_xlnm.Print_Area" localSheetId="7">'ÖNORMÁNYZAT KIS szem.jutt.'!$A$1:$D$26</definedName>
    <definedName name="_xlnm.Print_Area" localSheetId="1">'ÖNORMÁNYZAT NAGY mérleg '!$A$1:$Y$32</definedName>
    <definedName name="_xlnm.Print_Area" localSheetId="2">'ÖNORMÁNYZAT NAGY szem.jutt.'!$A$1:$D$26</definedName>
    <definedName name="_xlnm.Print_Area" localSheetId="11">'PH bevételei'!$A$1:$F$61</definedName>
    <definedName name="_xlnm.Print_Area" localSheetId="13">'PH dologi'!$A$1:$D$41</definedName>
    <definedName name="_xlnm.Print_Area" localSheetId="10">'Ph mérleg'!$A$1:$Y$32</definedName>
    <definedName name="_xlnm.Print_Area" localSheetId="14">'PH szakfeladat-kiadás'!$A$1:$M$14</definedName>
    <definedName name="_xlnm.Print_Area" localSheetId="12">'PH szem.jutt.'!$A$1:$D$26</definedName>
  </definedNames>
  <calcPr fullCalcOnLoad="1"/>
</workbook>
</file>

<file path=xl/sharedStrings.xml><?xml version="1.0" encoding="utf-8"?>
<sst xmlns="http://schemas.openxmlformats.org/spreadsheetml/2006/main" count="2381" uniqueCount="621">
  <si>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</si>
  <si>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</si>
  <si>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</si>
  <si>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</si>
  <si>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</si>
  <si>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</si>
  <si>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</si>
  <si>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</si>
  <si>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</si>
  <si>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</si>
  <si>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</si>
  <si>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Helyi önk.képviselők tiszteletdíja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</si>
  <si>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</si>
  <si>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</si>
  <si>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</si>
  <si>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</si>
  <si>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</si>
  <si>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</si>
  <si>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</si>
  <si>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</si>
  <si>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</si>
  <si>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</si>
  <si>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</si>
  <si>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</si>
  <si>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</si>
  <si>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</si>
  <si>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</si>
  <si>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</si>
  <si>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</si>
  <si>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</si>
  <si>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</si>
  <si>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</si>
  <si>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</si>
  <si>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</si>
  <si>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</si>
  <si>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</si>
  <si>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</si>
  <si>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</si>
  <si>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</si>
  <si>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</si>
  <si>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</si>
  <si>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</si>
  <si>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</si>
  <si>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</si>
  <si>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</si>
  <si>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</si>
  <si>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</si>
  <si>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</si>
  <si>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</si>
  <si>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</si>
  <si>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</si>
  <si>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</si>
  <si>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</si>
  <si>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</si>
  <si>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</si>
  <si>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</si>
  <si>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</si>
  <si>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</si>
  <si>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</si>
  <si>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</si>
  <si>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</si>
  <si>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</si>
  <si>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</si>
  <si>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</si>
  <si>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</si>
  <si>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</si>
  <si>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</si>
  <si>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</si>
  <si>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</si>
  <si>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</si>
  <si>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</si>
  <si>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</si>
  <si>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</si>
  <si>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</si>
  <si>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</si>
  <si>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</si>
  <si>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</si>
  <si>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</si>
  <si>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</si>
  <si>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</si>
  <si>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</si>
  <si>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</si>
  <si>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</si>
  <si>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</si>
  <si>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</si>
  <si>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</si>
  <si>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</si>
  <si>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</si>
  <si>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</si>
  <si>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</si>
  <si>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</si>
  <si>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</si>
  <si>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</si>
  <si>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</si>
  <si>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</si>
  <si>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</si>
  <si>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</si>
  <si>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</si>
  <si>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</si>
  <si>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</si>
  <si>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</si>
  <si>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</si>
  <si>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</si>
  <si>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</si>
  <si>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</si>
  <si>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</si>
  <si>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</si>
  <si>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</si>
  <si>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</si>
  <si>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</si>
  <si>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</si>
  <si>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</si>
  <si>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</si>
  <si>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</si>
  <si>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</si>
  <si>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</si>
  <si>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</si>
  <si>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</si>
  <si>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</si>
  <si>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</si>
  <si>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</si>
  <si>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</si>
  <si>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</si>
  <si>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</si>
  <si>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</si>
  <si>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</si>
  <si>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</si>
  <si>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</si>
  <si>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</si>
  <si>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</si>
  <si>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</si>
  <si>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</si>
  <si>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</si>
  <si>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</si>
  <si>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</si>
  <si>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</si>
  <si>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</si>
  <si>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</si>
  <si>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</si>
  <si>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</si>
  <si>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</si>
  <si>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</si>
  <si>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</si>
  <si>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</si>
  <si>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</si>
  <si>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</si>
  <si>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</si>
  <si>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</si>
  <si>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</si>
  <si>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</si>
  <si>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 xml:space="preserve">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</si>
  <si>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</si>
  <si>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</si>
  <si>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</si>
  <si>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</si>
  <si>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</si>
  <si>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</si>
  <si>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</si>
  <si>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</si>
  <si>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</si>
  <si>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</si>
  <si>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</si>
  <si>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</si>
  <si>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</si>
  <si>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</si>
  <si>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</si>
  <si>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</si>
  <si>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</si>
  <si>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</si>
  <si>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</si>
  <si>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</si>
  <si>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</si>
  <si>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</si>
  <si>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</si>
  <si>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</si>
  <si>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</si>
  <si>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</si>
  <si>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</si>
  <si>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</si>
  <si>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</si>
  <si>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</si>
  <si>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</si>
  <si>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</si>
  <si>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</si>
  <si>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</si>
  <si>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</si>
  <si>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</si>
  <si>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</si>
  <si>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</si>
  <si>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</si>
  <si>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</si>
  <si>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</si>
  <si>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</si>
  <si>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</si>
  <si>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</si>
  <si>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</si>
  <si>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</si>
  <si>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</si>
  <si>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</si>
  <si>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</si>
  <si>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</si>
  <si>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</si>
  <si>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</si>
  <si>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</si>
  <si>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</si>
  <si>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</si>
  <si>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</si>
  <si>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</si>
  <si>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</si>
  <si>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</si>
  <si>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</si>
  <si>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</si>
  <si>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</si>
  <si>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</si>
  <si>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</si>
  <si>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</si>
  <si>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</si>
  <si>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</si>
  <si>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</si>
  <si>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</si>
  <si>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</si>
  <si>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</si>
  <si>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</si>
  <si>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</si>
  <si>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</si>
  <si>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</si>
  <si>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</si>
  <si>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</si>
  <si>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</si>
  <si>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</si>
  <si>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</si>
  <si>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</si>
  <si>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</si>
  <si>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</si>
  <si>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</si>
  <si>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</si>
  <si>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</si>
  <si>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</si>
  <si>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</si>
  <si>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</si>
  <si>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</si>
  <si>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</si>
  <si>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</si>
  <si>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</si>
  <si>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</si>
  <si>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</si>
  <si>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</si>
  <si>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</si>
  <si>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</si>
  <si>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</si>
  <si>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</si>
  <si>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</si>
  <si>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</si>
  <si>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</si>
  <si>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</si>
  <si>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</si>
  <si>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</si>
  <si>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</si>
  <si>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</si>
  <si>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</si>
  <si>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</si>
  <si>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</si>
  <si>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</si>
  <si>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</si>
  <si>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Ápolási díj (alanyi)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</si>
  <si>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</si>
  <si>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</si>
  <si>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</si>
  <si>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</si>
  <si>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</si>
  <si>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</si>
  <si>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</si>
  <si>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</si>
  <si>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</si>
  <si>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</si>
  <si>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 xml:space="preserve">Hitel visszafizetés működési </t>
  </si>
  <si>
    <t xml:space="preserve">MONOSTORPÁLYI KÖZSÉG ÖNKORMÁNYZATA </t>
  </si>
  <si>
    <t xml:space="preserve">A </t>
  </si>
  <si>
    <t>B</t>
  </si>
  <si>
    <t xml:space="preserve">S.sz. </t>
  </si>
  <si>
    <t>L</t>
  </si>
  <si>
    <t>M</t>
  </si>
  <si>
    <t>N</t>
  </si>
  <si>
    <t>O</t>
  </si>
  <si>
    <t>P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</si>
  <si>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</si>
  <si>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</si>
  <si>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</si>
  <si>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</si>
  <si>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</si>
  <si>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</si>
  <si>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</si>
  <si>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</si>
  <si>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</si>
  <si>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</si>
  <si>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</si>
  <si>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</si>
  <si>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</si>
  <si>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</si>
  <si>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</si>
  <si>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</si>
  <si>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</si>
  <si>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</si>
  <si>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</si>
  <si>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</si>
  <si>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</si>
  <si>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</si>
  <si>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</si>
  <si>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</si>
  <si>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</si>
  <si>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</si>
  <si>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</si>
  <si>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</si>
  <si>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</si>
  <si>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</si>
  <si>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</si>
  <si>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</si>
  <si>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</si>
  <si>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</si>
  <si>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</si>
  <si>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</si>
  <si>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</si>
  <si>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Saldo Tagdíj </t>
  </si>
  <si>
    <t xml:space="preserve">Dahut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</si>
  <si>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</si>
  <si>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</si>
  <si>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</si>
  <si>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</si>
  <si>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Az Önkormányzat által támogatni kívánt szervezetek, átadott pénzeszközök, befizetések, díjak  
eredeti előirányzat </t>
  </si>
  <si>
    <t xml:space="preserve">Foglalkoztatást helyettesítő támogatás </t>
  </si>
  <si>
    <t>Közfoglalkoztatott</t>
  </si>
  <si>
    <t xml:space="preserve">K 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</si>
  <si>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</si>
  <si>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</si>
  <si>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</si>
  <si>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</si>
  <si>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</si>
  <si>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</si>
  <si>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</si>
  <si>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</si>
  <si>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</si>
  <si>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</si>
  <si>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</si>
  <si>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</si>
  <si>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</si>
  <si>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</si>
  <si>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</si>
  <si>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</si>
  <si>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</si>
  <si>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</si>
  <si>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</si>
  <si>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</si>
  <si>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</si>
  <si>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</si>
  <si>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</si>
  <si>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</si>
  <si>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</si>
  <si>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</si>
  <si>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</si>
  <si>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</si>
  <si>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</si>
  <si>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</si>
  <si>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</si>
  <si>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</si>
  <si>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</si>
  <si>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</si>
  <si>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</si>
  <si>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</si>
  <si>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</si>
  <si>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</si>
  <si>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</si>
  <si>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</si>
  <si>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</si>
  <si>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</si>
  <si>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</si>
  <si>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</si>
  <si>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</si>
  <si>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</si>
  <si>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</si>
  <si>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</si>
  <si>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</si>
  <si>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</si>
  <si>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</si>
  <si>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</si>
  <si>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</si>
  <si>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</si>
  <si>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</si>
  <si>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</si>
  <si>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</si>
  <si>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</si>
  <si>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</si>
  <si>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</si>
  <si>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</si>
  <si>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</si>
  <si>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</si>
  <si>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</si>
  <si>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</si>
  <si>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</si>
  <si>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</si>
  <si>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</si>
  <si>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</si>
  <si>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</si>
  <si>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</si>
  <si>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</si>
  <si>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</si>
  <si>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</si>
  <si>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</si>
  <si>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</si>
  <si>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</si>
  <si>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</si>
  <si>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</si>
  <si>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</si>
  <si>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</si>
  <si>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</si>
  <si>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</si>
  <si>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</si>
  <si>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</si>
  <si>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</si>
  <si>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</si>
  <si>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</si>
  <si>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</si>
  <si>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</si>
  <si>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</si>
  <si>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</si>
  <si>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</si>
  <si>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</si>
  <si>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</si>
  <si>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</si>
  <si>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</si>
  <si>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</si>
  <si>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</si>
  <si>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</si>
  <si>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</si>
  <si>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</si>
  <si>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</si>
  <si>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</si>
  <si>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</si>
  <si>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</si>
  <si>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</si>
  <si>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</si>
  <si>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</si>
  <si>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</si>
  <si>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</si>
  <si>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</si>
  <si>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</si>
  <si>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</si>
  <si>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</si>
  <si>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</si>
  <si>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</si>
  <si>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>2013.év</t>
  </si>
  <si>
    <t>2014.év</t>
  </si>
  <si>
    <t xml:space="preserve">Szociális étkezés </t>
  </si>
  <si>
    <t xml:space="preserve">Együtt Monostorpályi Jövőjéért KHE </t>
  </si>
  <si>
    <t>2015.év</t>
  </si>
  <si>
    <t>Nem lakóingatlan bérbeadása</t>
  </si>
  <si>
    <t xml:space="preserve">Nem lakóingatlan bérbeadása 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</si>
  <si>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</si>
  <si>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</si>
  <si>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</si>
  <si>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</si>
  <si>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</si>
  <si>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</si>
  <si>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</si>
  <si>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</si>
  <si>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</si>
  <si>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</si>
  <si>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</si>
  <si>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</si>
  <si>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</si>
  <si>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</si>
  <si>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</si>
  <si>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</si>
  <si>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</si>
  <si>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</si>
  <si>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</si>
  <si>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</si>
  <si>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</si>
  <si>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</si>
  <si>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</si>
  <si>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</si>
  <si>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 xml:space="preserve">ÖNKORMÁNYZAT 2013. évi költségvetés - személyi jellegű  kiadások és munkaadót terhelő járulékok </t>
  </si>
  <si>
    <t xml:space="preserve">ÓVODA 2013. évi költségvetés - személyi jellegű  kiadások és munkaadót terhelő járulékok </t>
  </si>
  <si>
    <t xml:space="preserve">ÖNKORMÁNYZAT 2013. évi költségvetés  dologi kiadások </t>
  </si>
  <si>
    <t xml:space="preserve">Polgármesteri Hivatal 2013. évi költségvetés  dologi kiadások </t>
  </si>
  <si>
    <t xml:space="preserve">ÓVODA 2013. évi költségvetés  dologi kiadások és önkormányzat által folyósított ellátások </t>
  </si>
  <si>
    <t xml:space="preserve">ÖNKORMÁNYZAT kiadása szakfeladatonként 
2013. évi eredeti előirányzat </t>
  </si>
  <si>
    <t>Közfoglalkoztatás, Startmunka</t>
  </si>
  <si>
    <t xml:space="preserve">Óvoda-Bölcsőde </t>
  </si>
  <si>
    <t xml:space="preserve">Közutak fenntartása </t>
  </si>
  <si>
    <t xml:space="preserve">ÖNKORMÁNYZAT (ELEMI) kiadása szakfeladatonként 
2013. évi eredeti előirányzat </t>
  </si>
  <si>
    <t xml:space="preserve">Közcélú foglalkoztatás, Startmunka </t>
  </si>
  <si>
    <t xml:space="preserve">Közgyógy (méltányosági) </t>
  </si>
  <si>
    <t xml:space="preserve">Polgármesteri Hivatal kiadása szakfeladatonként 
2013. évi eredeti előirányzat </t>
  </si>
  <si>
    <t xml:space="preserve">ÓVODA kiadása szakfeladatonként 
2013. évi eredeti előirányzat </t>
  </si>
  <si>
    <t xml:space="preserve">Óvodai intézményi étkeztetés </t>
  </si>
  <si>
    <t>Gondozási Központ és Község Könyvtár összesen:</t>
  </si>
  <si>
    <t xml:space="preserve">Önkormányzati és konyhai dolgozók </t>
  </si>
  <si>
    <t xml:space="preserve">2013. évi  költségvetés  -  Önkormányzat létszámkerete </t>
  </si>
  <si>
    <t>Társulásban lévő intézménynek és Zrt.-nek</t>
  </si>
  <si>
    <t xml:space="preserve">Tormaút </t>
  </si>
  <si>
    <t xml:space="preserve">Startmunka (kistérség felé) </t>
  </si>
  <si>
    <t>- Szennyvíz lakossági befizetések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</si>
  <si>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</si>
  <si>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</si>
  <si>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</si>
  <si>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Szennyvíz lakossági befizetés önerő </t>
  </si>
  <si>
    <t xml:space="preserve">"Kertakalja" csatorna tervezési díja (Bajcsy utca építési beruházásának folytatása) </t>
  </si>
  <si>
    <t xml:space="preserve">Építő közösségek projekt </t>
  </si>
  <si>
    <t xml:space="preserve">Kerékpártároló kialakítása az iskolában </t>
  </si>
  <si>
    <t xml:space="preserve">Óvodai eszközfejlesztés projekt </t>
  </si>
  <si>
    <t xml:space="preserve">Egészségügyi alapellátás fejlesztése Monostorpályiban </t>
  </si>
  <si>
    <t xml:space="preserve">Könyvtári szolg. (TIOP 1.2.3.-11/1-2012-0420) </t>
  </si>
  <si>
    <t xml:space="preserve">Kerékpáros közlekedést segítő projekt </t>
  </si>
  <si>
    <t xml:space="preserve">Iskolai és utánpótlás sport infrasturkúra-fejlesztsée, felújítása (Tornaterem felúítása </t>
  </si>
  <si>
    <t xml:space="preserve">Ivóvízminőségjavító program </t>
  </si>
  <si>
    <t xml:space="preserve">Közbiztonság növelését szolgáló fejlesztések megvalósítása (térfigyelő rendszer kiépítése) </t>
  </si>
  <si>
    <t xml:space="preserve">Egészségre nevelő és szemléletformáló életmódprogramok projekt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</si>
  <si>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</si>
  <si>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</si>
  <si>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</si>
  <si>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</si>
  <si>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Gondozási központ és községi könyvtárnak a Gondozási Központ épületének felújítása </t>
  </si>
  <si>
    <t xml:space="preserve">Startmunka programok (4 db: mezőgazdasági utak rendbetétele, mezőgazdasági projekt, illegális hulladéklerakók felszámolása, egyéb értékmegőrző projekt) </t>
  </si>
  <si>
    <t>2013. évi költségvetés</t>
  </si>
  <si>
    <t>2016.év</t>
  </si>
  <si>
    <t xml:space="preserve">Gondozási Központ és Községi Könyvtár </t>
  </si>
  <si>
    <t xml:space="preserve">Egységes óvoda-bölcsőde </t>
  </si>
  <si>
    <t xml:space="preserve">Monostropályi Község Önkormányzat
Finanszírozási ütemterve intézményenként
Bevétel és Kiadás 2013.évi eredeti előirányzat </t>
  </si>
  <si>
    <t xml:space="preserve">Önkormányzat </t>
  </si>
  <si>
    <t xml:space="preserve">2011. évi teljesítés </t>
  </si>
  <si>
    <t xml:space="preserve">2012. évi teljesítés (várható) </t>
  </si>
  <si>
    <t xml:space="preserve">2013.évi eredeti előirányzat </t>
  </si>
  <si>
    <t>X.</t>
  </si>
  <si>
    <t xml:space="preserve">Az önkormányzati hivatal müködtetésének támogatása az önkormányzat állami támogatás számlára érkezik, melynek összege 23.599 E Ft. Az önkormányzat elemi költségvetésébe jelenik meg, az polgármesteri hivatal ezt, mint intézményfinanszirozás kapja meg. </t>
  </si>
  <si>
    <t xml:space="preserve">az óvoda- bölcsőde müködtetésének támogatása az önkormányzat állami támogatás számlára érkezik, melynek összege 30.694 E Ft. Az önkormányzat elemi költségvetésébe jelenik meg, az intézmény ezt, mint intézményfinanszirozás kapja meg. A 30.694 E Ft-ból 20.608 E Ft az óvodapedagógus és munkájukat segítők bértámogatása 26.608 E Ft, óvoda müködtetés támogatása 4.086 E Ft. </t>
  </si>
  <si>
    <t xml:space="preserve">Kötelezően foglalkoztatott szakdolgozók és int.vez.bértámogatása az önkormányzat állami számlájára érkezik, összege 20.848 E Ft, ez az összeg 8 főre lett megállapítva, mivel 23 fő ellátottat írtunk igényléskor, de erről majd le kell mondani 2 főt, mert nem kaptunk meg a támogatást a 7 főre (plussz szobákra). </t>
  </si>
  <si>
    <t xml:space="preserve">Napelempark </t>
  </si>
  <si>
    <t xml:space="preserve">Településfejlesztés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</si>
  <si>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</si>
  <si>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</si>
  <si>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</si>
  <si>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 xml:space="preserve">ÖNKORMÁNYZAT (ELEMI) 2013. évi költségvetés - személyi jellegű  kiadások és munkaadót terhelő járulékok </t>
  </si>
  <si>
    <t>I. Cím</t>
  </si>
  <si>
    <t xml:space="preserve">POLGÁRMESTERI HIVATAL 2013. évi költségvetés - személyi jellegű  kiadások és munkaadót terhelő járulékok </t>
  </si>
  <si>
    <t>IV. Cím</t>
  </si>
  <si>
    <t>IV/C. cím</t>
  </si>
  <si>
    <t>II. Cím</t>
  </si>
  <si>
    <t xml:space="preserve">GONDOZÁSI KÖZPONT ÉS KÖZSÉGI KÖNYVTÁR 2013. évi költségvetés - személyi jellegű  kiadások és munkaadót terhelő járulékok </t>
  </si>
  <si>
    <t xml:space="preserve">Gondozási Központ és Községi Könyvtár 2013. évi költségvetés  dologi kiadások és önkormányzat által folyósított ellátások </t>
  </si>
  <si>
    <t xml:space="preserve">Gondozási Központ és Községi Könyvtár kiadása szakfeladatonként 
2013. évi eredeti előirányzat </t>
  </si>
  <si>
    <t>Monostorpályi Község Önkormányzat 2013. évi költségvetése több éves kihatással járó kötelezettségek</t>
  </si>
  <si>
    <t xml:space="preserve">12.melléklet </t>
  </si>
  <si>
    <t>Egyéb sajátos folyó bevételek + termőföld bérbeadás</t>
  </si>
  <si>
    <t>Működési bevétel EI csoport</t>
  </si>
  <si>
    <t>Felhalmozási bevétel EI csoport</t>
  </si>
  <si>
    <t>Jogcím                                                                                                       Kiemelt előirányzat</t>
  </si>
  <si>
    <t>Bevételek    Kiemelt EI</t>
  </si>
  <si>
    <t>Működési bevétel  EI csoport</t>
  </si>
  <si>
    <t>Kiadás Kiemelt Előirényzat</t>
  </si>
  <si>
    <t>Megnevezés Kiemelt EI</t>
  </si>
  <si>
    <t>Demens</t>
  </si>
  <si>
    <t>Átlagos ápolást igénylő otthoni ellátás</t>
  </si>
  <si>
    <t>Összes bevétel EI csoport</t>
  </si>
  <si>
    <t xml:space="preserve">Összesen (36.sor nélkül) </t>
  </si>
  <si>
    <t xml:space="preserve">Könyvtár </t>
  </si>
  <si>
    <t>Demens betegek bentlakásos ellátása</t>
  </si>
  <si>
    <t xml:space="preserve">2012.évi oktatási hozzájárulás </t>
  </si>
  <si>
    <t xml:space="preserve">HOMOBA szennyvízberuházási társulásnak </t>
  </si>
  <si>
    <t>Debreceni Agglomeráció</t>
  </si>
  <si>
    <t xml:space="preserve">DAÖT </t>
  </si>
  <si>
    <t>- teljes munkaidőben foglalkoztatottak</t>
  </si>
  <si>
    <t>- teljes munkaidőben foglalkoztatott</t>
  </si>
  <si>
    <t xml:space="preserve">Az óvoda és bölcsőde létszámánál a személyi juttatásokba nem lett beleszámolva 1 fő, aki GYES-en van, de az itteni létszámtábla őt is tartalmazza. A konyhán GYES-en lévő sem lett a szem.juttatásba beleszámolva, de ebben a táblában szerepel. </t>
  </si>
  <si>
    <t xml:space="preserve">Megnevezés Kiemelt EI </t>
  </si>
  <si>
    <t>Kiadás Kiemelt Előirányzat</t>
  </si>
  <si>
    <t xml:space="preserve">Jogcím 
Kiemelt Előirányzat </t>
  </si>
  <si>
    <t>Működési célú kiadás (előirányzat csoport)</t>
  </si>
  <si>
    <t xml:space="preserve">Felhalmozási célú kiadás (előirányzat csoport) </t>
  </si>
  <si>
    <t xml:space="preserve">Működési célú kiadás (előirányzat csoport) </t>
  </si>
  <si>
    <t>ÖNKORMÁNYZAT (ELEMI) mérlege, bevételei és kiadásai kiemelt előirányzatonként és előirányzat csoportonként</t>
  </si>
  <si>
    <t xml:space="preserve">ÖNKORMÁNYZAT bevétele kiemelt előirányzatonként és előirányzat csoportonként 
2013.évi eredeti  előirányzat </t>
  </si>
  <si>
    <t>ÖNKORMÁNYZAT mérlege, bevételei és kiadásai kiemelt előirányzatonként és előirányzat csoportonként</t>
  </si>
  <si>
    <t xml:space="preserve">ÖNKORMÁNYZAT (ELEMI) bevétele kiemelt előirányzatonként és előirányzat csoportonként 
2013.évi eredeti  előirányzat </t>
  </si>
  <si>
    <t>Polgármesteri Hivatal mérlege, bevételei és kiadásai kiemelt előirányzatonként és előirányzat csoportonként</t>
  </si>
  <si>
    <t xml:space="preserve">POLGÁRMESTERI HIVATAL bevétele kiemelt előirnyzatonként és előirányzat csoportonként 
2013.évi eredeti  előirányzat </t>
  </si>
  <si>
    <t xml:space="preserve">Jogcím Kiemelt Előirányzat </t>
  </si>
  <si>
    <t xml:space="preserve">ÓVODA bevétele kiemelt előirányzatonként és előirányzat csoportonként 
2012.évi eredeti  előirányzat </t>
  </si>
  <si>
    <t xml:space="preserve">Jogcím Kiemelt előirányzat </t>
  </si>
  <si>
    <t xml:space="preserve">Megnevezés Kiemelt előirányzat </t>
  </si>
  <si>
    <t xml:space="preserve">Kiadás Kiemelt Előirányzat </t>
  </si>
  <si>
    <t>Óvoda - Bölcsőde mérlege, bevételei és kiadásai kiemelt előirányzatonként és előirányzat csoportonként</t>
  </si>
  <si>
    <t>Gondozási Központ és Községi Könyvtár mérlege, bevételei és kiadásai kiemelt előirányzatonként és előirányzat csoportonként</t>
  </si>
  <si>
    <t xml:space="preserve">GONDOZÁSI KÖZPONT ÉS KÖZSÉGI KÖNYVTÁR bevétele kiemelt előirányzatonként és előirányzat csoportonként 
2013.évi eredeti  előirányzat </t>
  </si>
  <si>
    <t xml:space="preserve">Megnevezés Kiemelt Előirányzat </t>
  </si>
  <si>
    <t xml:space="preserve">Az önkormányzat 2013. évi felhalmozási bevételei és kiadásai kiemelt előirányzatonként, felhalmozási előirányzat csoport szerint és feladatonként </t>
  </si>
  <si>
    <t xml:space="preserve">Bevételek Kiemelt Előirányzat </t>
  </si>
  <si>
    <t>1/A. melléklet a 2/2013. (III. 14.) önkormányzati rendelethez</t>
  </si>
  <si>
    <t>1. melléklet a 2/2013. (III. 14.) önkormányzati rendelethez</t>
  </si>
  <si>
    <t>1/B. melléklet 2/2013. (III. 14.) önkormányzati rendelethez</t>
  </si>
  <si>
    <t>I/C. melléklet a 2/2013. (III. 14.) önkormányzati rendelethez</t>
  </si>
  <si>
    <t>I/D.melléklet a 2/2013. (III. 14.) önkormányzati rendelethez</t>
  </si>
  <si>
    <t>III/A. melléklet a 2/2013. (III. 14.) önkormányzati rendelethez</t>
  </si>
  <si>
    <t>III/B. melléklet a 2/2013. (III. 14.) önkormányzati rendelethez</t>
  </si>
  <si>
    <t>III/C. melléklet a 2/2013. (III. 14.) önkormányzati rendelethez</t>
  </si>
  <si>
    <t>10. melléklet a 2/2013. (III. 14.) önkormányzati rendelethez</t>
  </si>
  <si>
    <t>I/A. melléklet a 2/2013. (III. 14.) önkormányzati rendelethez</t>
  </si>
  <si>
    <t>I/B. melléklet a 2/2013. (III. 14.) önkormányzati rendelethez</t>
  </si>
  <si>
    <t>2. melléklet a 2/2013. (III. 14.) önkormányzati rendelethez</t>
  </si>
  <si>
    <t>IV/A. melléklet a 2/2013. (III. 14.) önkormányzati rendelethez</t>
  </si>
  <si>
    <t>IV/B. melléklet a 2/2013. (III. 14.) önkormányzati rendelethez</t>
  </si>
  <si>
    <t>IV-D. melléklet a 2/2013. (III. 14.) önkormányzati rendelethez</t>
  </si>
  <si>
    <t>II/A. melléklet a 2/2013. (III. 14.) önkormányzati rendelethez</t>
  </si>
  <si>
    <t>II/B. melléklet a 2/2013. (III. 14.) önkormányzati rendelethez</t>
  </si>
  <si>
    <t>3. melléklet a 2/2013. (III. 14.) önkormányzati rendelethez</t>
  </si>
  <si>
    <t>4. melléklet a 2/2013. (III. 14.) önkormányzati rendelethez</t>
  </si>
  <si>
    <t>5. melléklet a 2/2013. (III. 14.) önkormányzati rendelethez</t>
  </si>
  <si>
    <t>6. melléklet a 2/2013. (III. 14.) önkormányzati rendelethez</t>
  </si>
  <si>
    <t>7. melléklet a 2/2013. (III. 14.) önkormányzati rendelethez</t>
  </si>
  <si>
    <t>8. melléklet a 2/2013. (III. 14.) önkormányzati rendelethez</t>
  </si>
  <si>
    <t>9. melléklet a 2/2013. (III. 14.) önkormányzati rendelethez</t>
  </si>
  <si>
    <t xml:space="preserve">12. melléklet 2/2013. (III. 14.) önkormányzati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</si>
</sst>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0" fontId="17" fillId="0" borderId="0" xfId="58" applyFont="1" applyFill="1" applyAlignment="1">
      <alignment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6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vertical="center"/>
      <protection/>
    </xf>
    <xf numFmtId="0" fontId="18" fillId="34" borderId="13" xfId="58" applyFont="1" applyFill="1" applyBorder="1" applyAlignment="1">
      <alignment vertical="center"/>
      <protection/>
    </xf>
    <xf numFmtId="0" fontId="18" fillId="34" borderId="10" xfId="58" applyFont="1" applyFill="1" applyBorder="1" applyAlignment="1">
      <alignment vertical="center"/>
      <protection/>
    </xf>
    <xf numFmtId="0" fontId="30" fillId="34" borderId="10" xfId="58" applyFont="1" applyFill="1" applyBorder="1" applyAlignment="1">
      <alignment vertical="center"/>
      <protection/>
    </xf>
    <xf numFmtId="3" fontId="30" fillId="34" borderId="10" xfId="58" applyNumberFormat="1" applyFont="1" applyFill="1" applyBorder="1" applyAlignment="1">
      <alignment vertical="center" wrapText="1"/>
      <protection/>
    </xf>
    <xf numFmtId="3" fontId="30" fillId="34" borderId="14" xfId="58" applyNumberFormat="1" applyFont="1" applyFill="1" applyBorder="1" applyAlignment="1">
      <alignment vertical="center"/>
      <protection/>
    </xf>
    <xf numFmtId="3" fontId="30" fillId="34" borderId="13" xfId="58" applyNumberFormat="1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4" fillId="34" borderId="10" xfId="58" applyNumberFormat="1" applyFont="1" applyFill="1" applyBorder="1" applyAlignment="1">
      <alignment vertical="center"/>
      <protection/>
    </xf>
    <xf numFmtId="0" fontId="35" fillId="0" borderId="0" xfId="58" applyFont="1" applyFill="1" applyAlignment="1">
      <alignment vertical="center"/>
      <protection/>
    </xf>
    <xf numFmtId="3" fontId="31" fillId="35" borderId="10" xfId="58" applyNumberFormat="1" applyFont="1" applyFill="1" applyBorder="1" applyAlignment="1">
      <alignment horizontal="right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3" fontId="37" fillId="34" borderId="10" xfId="58" applyNumberFormat="1" applyFont="1" applyFill="1" applyBorder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3" fillId="0" borderId="10" xfId="57" applyNumberFormat="1" applyFont="1" applyBorder="1">
      <alignment/>
      <protection/>
    </xf>
    <xf numFmtId="0" fontId="94" fillId="36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7" borderId="0" xfId="0" applyFont="1" applyFill="1" applyAlignment="1">
      <alignment/>
    </xf>
    <xf numFmtId="0" fontId="9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0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1" fillId="0" borderId="14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4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33" borderId="14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13" fillId="0" borderId="13" xfId="57" applyFont="1" applyBorder="1">
      <alignment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3" fontId="18" fillId="33" borderId="17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17" fillId="0" borderId="21" xfId="58" applyFont="1" applyFill="1" applyBorder="1" applyAlignment="1">
      <alignment vertical="center"/>
      <protection/>
    </xf>
    <xf numFmtId="0" fontId="17" fillId="0" borderId="22" xfId="58" applyFont="1" applyFill="1" applyBorder="1" applyAlignment="1">
      <alignment vertical="center"/>
      <protection/>
    </xf>
    <xf numFmtId="0" fontId="17" fillId="0" borderId="20" xfId="58" applyFont="1" applyFill="1" applyBorder="1" applyAlignment="1">
      <alignment vertical="center"/>
      <protection/>
    </xf>
    <xf numFmtId="0" fontId="1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42" fillId="36" borderId="16" xfId="0" applyFont="1" applyFill="1" applyBorder="1" applyAlignment="1">
      <alignment/>
    </xf>
    <xf numFmtId="0" fontId="42" fillId="36" borderId="17" xfId="0" applyFont="1" applyFill="1" applyBorder="1" applyAlignment="1">
      <alignment horizontal="right"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40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3" fillId="36" borderId="23" xfId="57" applyFont="1" applyFill="1" applyBorder="1" applyAlignment="1">
      <alignment vertical="center"/>
      <protection/>
    </xf>
    <xf numFmtId="0" fontId="13" fillId="36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24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vertical="center"/>
      <protection/>
    </xf>
    <xf numFmtId="0" fontId="46" fillId="36" borderId="10" xfId="57" applyFont="1" applyFill="1" applyBorder="1" applyAlignment="1">
      <alignment vertical="center"/>
      <protection/>
    </xf>
    <xf numFmtId="3" fontId="46" fillId="36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12" fillId="36" borderId="10" xfId="0" applyFont="1" applyFill="1" applyBorder="1" applyAlignment="1">
      <alignment horizontal="center" vertical="center"/>
    </xf>
    <xf numFmtId="0" fontId="44" fillId="33" borderId="10" xfId="57" applyFont="1" applyFill="1" applyBorder="1" applyAlignment="1">
      <alignment horizontal="center" vertical="center"/>
      <protection/>
    </xf>
    <xf numFmtId="0" fontId="12" fillId="36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right" vertical="center"/>
    </xf>
    <xf numFmtId="3" fontId="12" fillId="38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11" fontId="1" fillId="36" borderId="14" xfId="0" applyNumberFormat="1" applyFont="1" applyFill="1" applyBorder="1" applyAlignment="1">
      <alignment horizontal="center" vertical="center"/>
    </xf>
    <xf numFmtId="11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6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6" fillId="36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6" borderId="10" xfId="57" applyFont="1" applyFill="1" applyBorder="1" applyAlignment="1">
      <alignment horizontal="center" vertical="center"/>
      <protection/>
    </xf>
    <xf numFmtId="0" fontId="14" fillId="36" borderId="10" xfId="57" applyFont="1" applyFill="1" applyBorder="1" applyAlignment="1">
      <alignment vertical="center"/>
      <protection/>
    </xf>
    <xf numFmtId="0" fontId="14" fillId="36" borderId="11" xfId="57" applyFont="1" applyFill="1" applyBorder="1" applyAlignment="1">
      <alignment vertical="center"/>
      <protection/>
    </xf>
    <xf numFmtId="0" fontId="12" fillId="36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23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23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6" borderId="10" xfId="57" applyFont="1" applyFill="1" applyBorder="1" applyAlignment="1">
      <alignment horizontal="left" vertical="center"/>
      <protection/>
    </xf>
    <xf numFmtId="0" fontId="46" fillId="36" borderId="10" xfId="57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6" fillId="36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6" borderId="10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7" fillId="0" borderId="10" xfId="0" applyFont="1" applyBorder="1" applyAlignment="1">
      <alignment/>
    </xf>
    <xf numFmtId="3" fontId="98" fillId="33" borderId="10" xfId="0" applyNumberFormat="1" applyFont="1" applyFill="1" applyBorder="1" applyAlignment="1">
      <alignment horizontal="right"/>
    </xf>
    <xf numFmtId="0" fontId="46" fillId="36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13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6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6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7" borderId="25" xfId="0" applyFont="1" applyFill="1" applyBorder="1" applyAlignment="1">
      <alignment wrapText="1"/>
    </xf>
    <xf numFmtId="0" fontId="1" fillId="37" borderId="26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1" fillId="33" borderId="0" xfId="58" applyFont="1" applyFill="1" applyAlignment="1">
      <alignment vertical="center"/>
      <protection/>
    </xf>
    <xf numFmtId="3" fontId="99" fillId="0" borderId="0" xfId="58" applyNumberFormat="1" applyFont="1" applyFill="1" applyAlignment="1">
      <alignment vertical="center"/>
      <protection/>
    </xf>
    <xf numFmtId="0" fontId="44" fillId="33" borderId="10" xfId="57" applyFont="1" applyFill="1" applyBorder="1" applyAlignment="1">
      <alignment horizontal="center" vertical="center" wrapText="1"/>
      <protection/>
    </xf>
    <xf numFmtId="49" fontId="49" fillId="36" borderId="27" xfId="57" applyNumberFormat="1" applyFont="1" applyFill="1" applyBorder="1" applyAlignment="1">
      <alignment horizontal="right"/>
      <protection/>
    </xf>
    <xf numFmtId="49" fontId="49" fillId="36" borderId="21" xfId="57" applyNumberFormat="1" applyFont="1" applyFill="1" applyBorder="1" applyAlignment="1">
      <alignment horizontal="right"/>
      <protection/>
    </xf>
    <xf numFmtId="49" fontId="49" fillId="36" borderId="22" xfId="57" applyNumberFormat="1" applyFont="1" applyFill="1" applyBorder="1" applyAlignment="1">
      <alignment horizontal="right"/>
      <protection/>
    </xf>
    <xf numFmtId="0" fontId="44" fillId="36" borderId="19" xfId="57" applyFont="1" applyFill="1" applyBorder="1" applyAlignment="1">
      <alignment horizontal="center"/>
      <protection/>
    </xf>
    <xf numFmtId="0" fontId="44" fillId="36" borderId="0" xfId="57" applyFont="1" applyFill="1" applyBorder="1" applyAlignment="1">
      <alignment horizontal="center"/>
      <protection/>
    </xf>
    <xf numFmtId="0" fontId="44" fillId="36" borderId="20" xfId="57" applyFont="1" applyFill="1" applyBorder="1" applyAlignment="1">
      <alignment horizontal="center"/>
      <protection/>
    </xf>
    <xf numFmtId="0" fontId="44" fillId="33" borderId="19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0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12" fillId="33" borderId="17" xfId="57" applyFont="1" applyFill="1" applyBorder="1" applyAlignment="1">
      <alignment horizontal="right" vertical="center"/>
      <protection/>
    </xf>
    <xf numFmtId="0" fontId="44" fillId="36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49" fontId="44" fillId="33" borderId="27" xfId="57" applyNumberFormat="1" applyFont="1" applyFill="1" applyBorder="1" applyAlignment="1">
      <alignment horizontal="center" vertical="center" wrapText="1"/>
      <protection/>
    </xf>
    <xf numFmtId="49" fontId="44" fillId="33" borderId="22" xfId="57" applyNumberFormat="1" applyFont="1" applyFill="1" applyBorder="1" applyAlignment="1">
      <alignment horizontal="center" vertical="center" wrapText="1"/>
      <protection/>
    </xf>
    <xf numFmtId="49" fontId="44" fillId="33" borderId="19" xfId="57" applyNumberFormat="1" applyFont="1" applyFill="1" applyBorder="1" applyAlignment="1">
      <alignment horizontal="center" vertical="center" wrapText="1"/>
      <protection/>
    </xf>
    <xf numFmtId="49" fontId="44" fillId="33" borderId="20" xfId="57" applyNumberFormat="1" applyFont="1" applyFill="1" applyBorder="1" applyAlignment="1">
      <alignment horizontal="center" vertical="center" wrapText="1"/>
      <protection/>
    </xf>
    <xf numFmtId="49" fontId="44" fillId="33" borderId="15" xfId="57" applyNumberFormat="1" applyFont="1" applyFill="1" applyBorder="1" applyAlignment="1">
      <alignment horizontal="center" vertical="center" wrapText="1"/>
      <protection/>
    </xf>
    <xf numFmtId="49" fontId="44" fillId="33" borderId="17" xfId="57" applyNumberFormat="1" applyFont="1" applyFill="1" applyBorder="1" applyAlignment="1">
      <alignment horizontal="center" vertical="center" wrapText="1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30" fillId="34" borderId="10" xfId="58" applyFont="1" applyFill="1" applyBorder="1" applyAlignment="1">
      <alignment horizontal="left" vertical="center"/>
      <protection/>
    </xf>
    <xf numFmtId="3" fontId="25" fillId="34" borderId="10" xfId="58" applyNumberFormat="1" applyFont="1" applyFill="1" applyBorder="1" applyAlignment="1">
      <alignment horizontal="center" vertical="center"/>
      <protection/>
    </xf>
    <xf numFmtId="2" fontId="20" fillId="34" borderId="10" xfId="58" applyNumberFormat="1" applyFont="1" applyFill="1" applyBorder="1" applyAlignment="1">
      <alignment horizontal="center" vertical="center" wrapText="1"/>
      <protection/>
    </xf>
    <xf numFmtId="2" fontId="30" fillId="34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13" xfId="58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 wrapText="1"/>
      <protection/>
    </xf>
    <xf numFmtId="0" fontId="30" fillId="34" borderId="12" xfId="58" applyFont="1" applyFill="1" applyBorder="1" applyAlignment="1">
      <alignment horizontal="center" vertical="center" wrapText="1"/>
      <protection/>
    </xf>
    <xf numFmtId="0" fontId="30" fillId="34" borderId="13" xfId="58" applyFont="1" applyFill="1" applyBorder="1" applyAlignment="1">
      <alignment horizontal="center" vertical="center" wrapText="1"/>
      <protection/>
    </xf>
    <xf numFmtId="3" fontId="30" fillId="34" borderId="14" xfId="58" applyNumberFormat="1" applyFont="1" applyFill="1" applyBorder="1" applyAlignment="1">
      <alignment horizontal="center" vertical="center"/>
      <protection/>
    </xf>
    <xf numFmtId="3" fontId="30" fillId="34" borderId="13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29" fillId="0" borderId="14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0" fontId="52" fillId="0" borderId="14" xfId="57" applyFont="1" applyFill="1" applyBorder="1" applyAlignment="1">
      <alignment horizontal="left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25" fillId="0" borderId="14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28" fillId="33" borderId="27" xfId="58" applyFont="1" applyFill="1" applyBorder="1" applyAlignment="1">
      <alignment horizontal="center" vertical="center" wrapText="1"/>
      <protection/>
    </xf>
    <xf numFmtId="0" fontId="28" fillId="33" borderId="22" xfId="58" applyFont="1" applyFill="1" applyBorder="1" applyAlignment="1">
      <alignment horizontal="center" vertical="center" wrapText="1"/>
      <protection/>
    </xf>
    <xf numFmtId="0" fontId="28" fillId="33" borderId="15" xfId="58" applyFont="1" applyFill="1" applyBorder="1" applyAlignment="1">
      <alignment horizontal="center" vertical="center" wrapText="1"/>
      <protection/>
    </xf>
    <xf numFmtId="0" fontId="28" fillId="33" borderId="17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30" fillId="36" borderId="27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horizontal="right" vertical="center"/>
      <protection/>
    </xf>
    <xf numFmtId="0" fontId="30" fillId="36" borderId="19" xfId="58" applyFont="1" applyFill="1" applyBorder="1" applyAlignment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3" fontId="28" fillId="33" borderId="19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0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5" fillId="33" borderId="17" xfId="58" applyNumberFormat="1" applyFont="1" applyFill="1" applyBorder="1" applyAlignment="1">
      <alignment horizontal="right" vertical="center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0" fontId="40" fillId="36" borderId="1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right"/>
    </xf>
    <xf numFmtId="0" fontId="13" fillId="36" borderId="21" xfId="0" applyFont="1" applyFill="1" applyBorder="1" applyAlignment="1">
      <alignment horizontal="right"/>
    </xf>
    <xf numFmtId="0" fontId="13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horizontal="center" wrapText="1"/>
    </xf>
    <xf numFmtId="0" fontId="40" fillId="36" borderId="2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13" fillId="36" borderId="20" xfId="0" applyFont="1" applyFill="1" applyBorder="1" applyAlignment="1">
      <alignment horizontal="right"/>
    </xf>
    <xf numFmtId="0" fontId="13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49" fontId="44" fillId="33" borderId="10" xfId="57" applyNumberFormat="1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right"/>
    </xf>
    <xf numFmtId="3" fontId="99" fillId="0" borderId="0" xfId="58" applyNumberFormat="1" applyFont="1" applyFill="1" applyAlignment="1">
      <alignment horizontal="left" vertical="center" wrapText="1"/>
      <protection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5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right"/>
    </xf>
    <xf numFmtId="0" fontId="49" fillId="36" borderId="17" xfId="0" applyFont="1" applyFill="1" applyBorder="1" applyAlignment="1">
      <alignment horizontal="right"/>
    </xf>
    <xf numFmtId="0" fontId="12" fillId="36" borderId="2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2" fillId="36" borderId="20" xfId="0" applyFont="1" applyFill="1" applyBorder="1" applyAlignment="1">
      <alignment horizontal="right"/>
    </xf>
    <xf numFmtId="0" fontId="12" fillId="36" borderId="15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3" fontId="39" fillId="34" borderId="11" xfId="0" applyNumberFormat="1" applyFont="1" applyFill="1" applyBorder="1" applyAlignment="1">
      <alignment horizontal="center" vertical="center" wrapText="1"/>
    </xf>
    <xf numFmtId="3" fontId="39" fillId="34" borderId="24" xfId="0" applyNumberFormat="1" applyFont="1" applyFill="1" applyBorder="1" applyAlignment="1">
      <alignment horizontal="center" vertical="center" wrapText="1"/>
    </xf>
    <xf numFmtId="3" fontId="39" fillId="34" borderId="18" xfId="0" applyNumberFormat="1" applyFont="1" applyFill="1" applyBorder="1" applyAlignment="1">
      <alignment horizontal="center" vertical="center" wrapText="1"/>
    </xf>
    <xf numFmtId="3" fontId="5" fillId="41" borderId="11" xfId="0" applyNumberFormat="1" applyFont="1" applyFill="1" applyBorder="1" applyAlignment="1">
      <alignment horizontal="center" vertical="center" wrapText="1"/>
    </xf>
    <xf numFmtId="3" fontId="5" fillId="41" borderId="24" xfId="0" applyNumberFormat="1" applyFont="1" applyFill="1" applyBorder="1" applyAlignment="1">
      <alignment horizontal="center" vertical="center" wrapText="1"/>
    </xf>
    <xf numFmtId="3" fontId="5" fillId="41" borderId="18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textRotation="180" wrapText="1"/>
    </xf>
    <xf numFmtId="0" fontId="50" fillId="36" borderId="24" xfId="0" applyFont="1" applyFill="1" applyBorder="1" applyAlignment="1">
      <alignment horizontal="center" vertical="center" textRotation="180" wrapText="1"/>
    </xf>
    <xf numFmtId="0" fontId="50" fillId="36" borderId="18" xfId="0" applyFont="1" applyFill="1" applyBorder="1" applyAlignment="1">
      <alignment horizontal="center" vertical="center" textRotation="180" wrapText="1"/>
    </xf>
    <xf numFmtId="3" fontId="39" fillId="42" borderId="11" xfId="0" applyNumberFormat="1" applyFont="1" applyFill="1" applyBorder="1" applyAlignment="1">
      <alignment horizontal="center" vertical="center" wrapText="1"/>
    </xf>
    <xf numFmtId="3" fontId="39" fillId="42" borderId="24" xfId="0" applyNumberFormat="1" applyFont="1" applyFill="1" applyBorder="1" applyAlignment="1">
      <alignment horizontal="center" vertical="center" wrapText="1"/>
    </xf>
    <xf numFmtId="3" fontId="39" fillId="42" borderId="18" xfId="0" applyNumberFormat="1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right" wrapText="1"/>
    </xf>
    <xf numFmtId="0" fontId="13" fillId="36" borderId="16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24" xfId="58" applyNumberFormat="1" applyFont="1" applyFill="1" applyBorder="1" applyAlignment="1">
      <alignment horizontal="center" vertical="center"/>
      <protection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2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40" zoomScaleSheetLayoutView="40" zoomScalePageLayoutView="0" workbookViewId="0" topLeftCell="A1">
      <pane xSplit="3" ySplit="9" topLeftCell="D34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C35" sqref="C35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4" width="41.75390625" style="7" customWidth="1"/>
    <col min="5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70" t="s">
        <v>596</v>
      </c>
      <c r="B1" s="371"/>
      <c r="C1" s="371"/>
      <c r="D1" s="371"/>
      <c r="E1" s="371"/>
      <c r="F1" s="372"/>
      <c r="G1" s="112"/>
    </row>
    <row r="2" spans="1:7" ht="33">
      <c r="A2" s="373" t="s">
        <v>523</v>
      </c>
      <c r="B2" s="374"/>
      <c r="C2" s="374"/>
      <c r="D2" s="374"/>
      <c r="E2" s="374"/>
      <c r="F2" s="375"/>
      <c r="G2" s="112"/>
    </row>
    <row r="3" spans="1:7" ht="75" customHeight="1">
      <c r="A3" s="376" t="s">
        <v>580</v>
      </c>
      <c r="B3" s="377"/>
      <c r="C3" s="377"/>
      <c r="D3" s="377"/>
      <c r="E3" s="377"/>
      <c r="F3" s="378"/>
      <c r="G3" s="112"/>
    </row>
    <row r="4" spans="1:7" ht="20.25">
      <c r="A4" s="379" t="s">
        <v>96</v>
      </c>
      <c r="B4" s="380"/>
      <c r="C4" s="380"/>
      <c r="D4" s="380"/>
      <c r="E4" s="380"/>
      <c r="F4" s="381"/>
      <c r="G4" s="112"/>
    </row>
    <row r="5" spans="1:6" ht="33">
      <c r="A5" s="382" t="s">
        <v>279</v>
      </c>
      <c r="B5" s="383" t="s">
        <v>246</v>
      </c>
      <c r="C5" s="383"/>
      <c r="D5" s="187" t="s">
        <v>278</v>
      </c>
      <c r="E5" s="187" t="s">
        <v>247</v>
      </c>
      <c r="F5" s="187" t="s">
        <v>249</v>
      </c>
    </row>
    <row r="6" spans="1:6" s="8" customFormat="1" ht="66">
      <c r="A6" s="382"/>
      <c r="B6" s="384" t="s">
        <v>555</v>
      </c>
      <c r="C6" s="385"/>
      <c r="D6" s="369" t="s">
        <v>553</v>
      </c>
      <c r="E6" s="369" t="s">
        <v>554</v>
      </c>
      <c r="F6" s="187" t="s">
        <v>97</v>
      </c>
    </row>
    <row r="7" spans="1:6" ht="20.25" customHeight="1">
      <c r="A7" s="382"/>
      <c r="B7" s="386"/>
      <c r="C7" s="387"/>
      <c r="D7" s="390" t="s">
        <v>98</v>
      </c>
      <c r="E7" s="390"/>
      <c r="F7" s="390"/>
    </row>
    <row r="8" spans="1:6" ht="20.25">
      <c r="A8" s="382"/>
      <c r="B8" s="386"/>
      <c r="C8" s="387"/>
      <c r="D8" s="390"/>
      <c r="E8" s="390"/>
      <c r="F8" s="390"/>
    </row>
    <row r="9" spans="1:6" s="9" customFormat="1" ht="21" thickBot="1">
      <c r="A9" s="382"/>
      <c r="B9" s="388"/>
      <c r="C9" s="389"/>
      <c r="D9" s="390"/>
      <c r="E9" s="390"/>
      <c r="F9" s="390"/>
    </row>
    <row r="10" spans="1:6" s="169" customFormat="1" ht="55.5" customHeight="1" thickBot="1">
      <c r="A10" s="258">
        <v>1</v>
      </c>
      <c r="B10" s="173" t="s">
        <v>81</v>
      </c>
      <c r="C10" s="174" t="s">
        <v>337</v>
      </c>
      <c r="D10" s="175">
        <v>24162</v>
      </c>
      <c r="E10" s="175"/>
      <c r="F10" s="175">
        <v>24162</v>
      </c>
    </row>
    <row r="11" spans="1:6" s="171" customFormat="1" ht="55.5" customHeight="1">
      <c r="A11" s="176">
        <v>2</v>
      </c>
      <c r="B11" s="177" t="s">
        <v>382</v>
      </c>
      <c r="C11" s="268" t="s">
        <v>351</v>
      </c>
      <c r="D11" s="185">
        <v>300</v>
      </c>
      <c r="E11" s="185"/>
      <c r="F11" s="185">
        <v>300</v>
      </c>
    </row>
    <row r="12" spans="1:6" s="170" customFormat="1" ht="55.5" customHeight="1">
      <c r="A12" s="176">
        <v>3</v>
      </c>
      <c r="B12" s="177" t="s">
        <v>383</v>
      </c>
      <c r="C12" s="180" t="s">
        <v>352</v>
      </c>
      <c r="D12" s="185">
        <v>6000</v>
      </c>
      <c r="E12" s="185"/>
      <c r="F12" s="185">
        <v>6000</v>
      </c>
    </row>
    <row r="13" spans="1:6" s="269" customFormat="1" ht="55.5" customHeight="1">
      <c r="A13" s="176">
        <v>4</v>
      </c>
      <c r="B13" s="177" t="s">
        <v>384</v>
      </c>
      <c r="C13" s="180" t="s">
        <v>353</v>
      </c>
      <c r="D13" s="185">
        <v>11000</v>
      </c>
      <c r="E13" s="185"/>
      <c r="F13" s="185">
        <v>11000</v>
      </c>
    </row>
    <row r="14" spans="1:6" s="269" customFormat="1" ht="55.5" customHeight="1">
      <c r="A14" s="176">
        <v>5</v>
      </c>
      <c r="B14" s="177" t="s">
        <v>385</v>
      </c>
      <c r="C14" s="180" t="s">
        <v>354</v>
      </c>
      <c r="D14" s="185">
        <v>900</v>
      </c>
      <c r="E14" s="185"/>
      <c r="F14" s="185">
        <v>900</v>
      </c>
    </row>
    <row r="15" spans="1:6" s="269" customFormat="1" ht="55.5" customHeight="1">
      <c r="A15" s="176">
        <v>6</v>
      </c>
      <c r="B15" s="177" t="s">
        <v>386</v>
      </c>
      <c r="C15" s="180" t="s">
        <v>355</v>
      </c>
      <c r="D15" s="185">
        <v>5200</v>
      </c>
      <c r="E15" s="185"/>
      <c r="F15" s="185">
        <v>5200</v>
      </c>
    </row>
    <row r="16" spans="1:6" s="269" customFormat="1" ht="55.5" customHeight="1">
      <c r="A16" s="176">
        <v>7</v>
      </c>
      <c r="B16" s="177" t="s">
        <v>387</v>
      </c>
      <c r="C16" s="180" t="s">
        <v>356</v>
      </c>
      <c r="D16" s="185">
        <v>220</v>
      </c>
      <c r="E16" s="185"/>
      <c r="F16" s="185">
        <v>220</v>
      </c>
    </row>
    <row r="17" spans="1:6" s="269" customFormat="1" ht="55.5" customHeight="1">
      <c r="A17" s="176">
        <v>8</v>
      </c>
      <c r="B17" s="177" t="s">
        <v>388</v>
      </c>
      <c r="C17" s="180" t="s">
        <v>552</v>
      </c>
      <c r="D17" s="185">
        <v>542</v>
      </c>
      <c r="E17" s="185"/>
      <c r="F17" s="185">
        <v>542</v>
      </c>
    </row>
    <row r="18" spans="1:6" s="170" customFormat="1" ht="55.5" customHeight="1">
      <c r="A18" s="258">
        <v>9</v>
      </c>
      <c r="B18" s="173" t="s">
        <v>85</v>
      </c>
      <c r="C18" s="174" t="s">
        <v>338</v>
      </c>
      <c r="D18" s="175">
        <v>35827</v>
      </c>
      <c r="E18" s="175"/>
      <c r="F18" s="175">
        <v>35827</v>
      </c>
    </row>
    <row r="19" spans="1:6" s="270" customFormat="1" ht="55.5" customHeight="1">
      <c r="A19" s="176">
        <v>10</v>
      </c>
      <c r="B19" s="177" t="s">
        <v>389</v>
      </c>
      <c r="C19" s="268" t="s">
        <v>363</v>
      </c>
      <c r="D19" s="185">
        <v>1132</v>
      </c>
      <c r="E19" s="185"/>
      <c r="F19" s="185">
        <v>1132</v>
      </c>
    </row>
    <row r="20" spans="1:6" s="170" customFormat="1" ht="55.5" customHeight="1">
      <c r="A20" s="176">
        <v>11</v>
      </c>
      <c r="B20" s="177" t="s">
        <v>390</v>
      </c>
      <c r="C20" s="180" t="s">
        <v>358</v>
      </c>
      <c r="D20" s="185">
        <v>30862</v>
      </c>
      <c r="E20" s="185"/>
      <c r="F20" s="185">
        <v>30862</v>
      </c>
    </row>
    <row r="21" spans="1:6" s="170" customFormat="1" ht="55.5" customHeight="1">
      <c r="A21" s="176">
        <v>12</v>
      </c>
      <c r="B21" s="177" t="s">
        <v>391</v>
      </c>
      <c r="C21" s="180" t="s">
        <v>359</v>
      </c>
      <c r="D21" s="185">
        <v>0</v>
      </c>
      <c r="E21" s="185"/>
      <c r="F21" s="185">
        <v>0</v>
      </c>
    </row>
    <row r="22" spans="1:6" s="170" customFormat="1" ht="55.5" customHeight="1">
      <c r="A22" s="176">
        <v>13</v>
      </c>
      <c r="B22" s="177" t="s">
        <v>392</v>
      </c>
      <c r="C22" s="180" t="s">
        <v>360</v>
      </c>
      <c r="D22" s="185">
        <v>0</v>
      </c>
      <c r="E22" s="185"/>
      <c r="F22" s="185">
        <v>0</v>
      </c>
    </row>
    <row r="23" spans="1:6" s="270" customFormat="1" ht="55.5" customHeight="1">
      <c r="A23" s="176">
        <v>14</v>
      </c>
      <c r="B23" s="177" t="s">
        <v>393</v>
      </c>
      <c r="C23" s="180" t="s">
        <v>361</v>
      </c>
      <c r="D23" s="185">
        <v>3833</v>
      </c>
      <c r="E23" s="185"/>
      <c r="F23" s="185">
        <v>3833</v>
      </c>
    </row>
    <row r="24" spans="1:6" s="269" customFormat="1" ht="55.5" customHeight="1">
      <c r="A24" s="176">
        <v>15</v>
      </c>
      <c r="B24" s="177" t="s">
        <v>394</v>
      </c>
      <c r="C24" s="180" t="s">
        <v>362</v>
      </c>
      <c r="D24" s="185">
        <v>0</v>
      </c>
      <c r="E24" s="185"/>
      <c r="F24" s="185">
        <v>0</v>
      </c>
    </row>
    <row r="25" spans="1:6" s="170" customFormat="1" ht="55.5" customHeight="1">
      <c r="A25" s="258">
        <v>16</v>
      </c>
      <c r="B25" s="276" t="s">
        <v>83</v>
      </c>
      <c r="C25" s="174" t="s">
        <v>132</v>
      </c>
      <c r="D25" s="175">
        <v>172206</v>
      </c>
      <c r="E25" s="175"/>
      <c r="F25" s="175">
        <v>172206</v>
      </c>
    </row>
    <row r="26" spans="1:6" s="170" customFormat="1" ht="55.5" customHeight="1">
      <c r="A26" s="176">
        <v>17</v>
      </c>
      <c r="B26" s="177" t="s">
        <v>395</v>
      </c>
      <c r="C26" s="180" t="s">
        <v>466</v>
      </c>
      <c r="D26" s="185">
        <v>23599</v>
      </c>
      <c r="E26" s="185"/>
      <c r="F26" s="185">
        <v>23599</v>
      </c>
    </row>
    <row r="27" spans="1:6" s="269" customFormat="1" ht="55.5" customHeight="1">
      <c r="A27" s="176">
        <v>18</v>
      </c>
      <c r="B27" s="177" t="s">
        <v>396</v>
      </c>
      <c r="C27" s="180" t="s">
        <v>467</v>
      </c>
      <c r="D27" s="185">
        <v>13813</v>
      </c>
      <c r="E27" s="185"/>
      <c r="F27" s="185">
        <v>13813</v>
      </c>
    </row>
    <row r="28" spans="1:6" s="262" customFormat="1" ht="55.5" customHeight="1">
      <c r="A28" s="176">
        <v>19</v>
      </c>
      <c r="B28" s="177" t="s">
        <v>397</v>
      </c>
      <c r="C28" s="180" t="s">
        <v>468</v>
      </c>
      <c r="D28" s="185">
        <v>26608</v>
      </c>
      <c r="E28" s="185"/>
      <c r="F28" s="185">
        <v>26608</v>
      </c>
    </row>
    <row r="29" spans="1:6" s="263" customFormat="1" ht="55.5" customHeight="1" thickBot="1">
      <c r="A29" s="176">
        <v>20</v>
      </c>
      <c r="B29" s="177" t="s">
        <v>398</v>
      </c>
      <c r="C29" s="180" t="s">
        <v>469</v>
      </c>
      <c r="D29" s="185">
        <v>4086</v>
      </c>
      <c r="E29" s="185"/>
      <c r="F29" s="185">
        <v>4086</v>
      </c>
    </row>
    <row r="30" spans="1:6" s="267" customFormat="1" ht="55.5" customHeight="1" thickBot="1">
      <c r="A30" s="176">
        <v>21</v>
      </c>
      <c r="B30" s="177" t="s">
        <v>399</v>
      </c>
      <c r="C30" s="278" t="s">
        <v>470</v>
      </c>
      <c r="D30" s="185">
        <v>17442</v>
      </c>
      <c r="E30" s="185"/>
      <c r="F30" s="185">
        <v>17442</v>
      </c>
    </row>
    <row r="31" spans="1:6" s="271" customFormat="1" ht="55.5" customHeight="1">
      <c r="A31" s="176">
        <v>22</v>
      </c>
      <c r="B31" s="177" t="s">
        <v>400</v>
      </c>
      <c r="C31" s="309" t="s">
        <v>471</v>
      </c>
      <c r="D31" s="185">
        <v>15336</v>
      </c>
      <c r="E31" s="185"/>
      <c r="F31" s="185">
        <v>15336</v>
      </c>
    </row>
    <row r="32" spans="1:6" s="270" customFormat="1" ht="55.5" customHeight="1">
      <c r="A32" s="176">
        <v>23</v>
      </c>
      <c r="B32" s="177" t="s">
        <v>401</v>
      </c>
      <c r="C32" s="309" t="s">
        <v>273</v>
      </c>
      <c r="D32" s="185">
        <v>3875</v>
      </c>
      <c r="E32" s="185"/>
      <c r="F32" s="185">
        <v>3875</v>
      </c>
    </row>
    <row r="33" spans="1:6" s="270" customFormat="1" ht="55.5" customHeight="1">
      <c r="A33" s="176">
        <v>24</v>
      </c>
      <c r="B33" s="177" t="s">
        <v>402</v>
      </c>
      <c r="C33" s="309" t="s">
        <v>472</v>
      </c>
      <c r="D33" s="185">
        <v>327</v>
      </c>
      <c r="E33" s="185"/>
      <c r="F33" s="185">
        <v>327</v>
      </c>
    </row>
    <row r="34" spans="1:6" s="270" customFormat="1" ht="76.5">
      <c r="A34" s="176">
        <v>25</v>
      </c>
      <c r="B34" s="177" t="s">
        <v>403</v>
      </c>
      <c r="C34" s="310" t="s">
        <v>473</v>
      </c>
      <c r="D34" s="185">
        <v>20848</v>
      </c>
      <c r="E34" s="185"/>
      <c r="F34" s="185">
        <v>20848</v>
      </c>
    </row>
    <row r="35" spans="1:6" s="269" customFormat="1" ht="55.5" customHeight="1">
      <c r="A35" s="176">
        <v>26</v>
      </c>
      <c r="B35" s="177" t="s">
        <v>404</v>
      </c>
      <c r="C35" s="309" t="s">
        <v>474</v>
      </c>
      <c r="D35" s="185">
        <v>106</v>
      </c>
      <c r="E35" s="185"/>
      <c r="F35" s="185">
        <v>106</v>
      </c>
    </row>
    <row r="36" spans="1:6" s="269" customFormat="1" ht="55.5" customHeight="1">
      <c r="A36" s="176">
        <v>27</v>
      </c>
      <c r="B36" s="177" t="s">
        <v>405</v>
      </c>
      <c r="C36" s="309" t="s">
        <v>475</v>
      </c>
      <c r="D36" s="185">
        <v>2502</v>
      </c>
      <c r="E36" s="185"/>
      <c r="F36" s="185">
        <v>2502</v>
      </c>
    </row>
    <row r="37" spans="1:6" s="269" customFormat="1" ht="55.5" customHeight="1">
      <c r="A37" s="176">
        <v>28</v>
      </c>
      <c r="B37" s="177" t="s">
        <v>406</v>
      </c>
      <c r="C37" s="309" t="s">
        <v>476</v>
      </c>
      <c r="D37" s="185">
        <v>5926</v>
      </c>
      <c r="E37" s="185"/>
      <c r="F37" s="185">
        <v>5926</v>
      </c>
    </row>
    <row r="38" spans="1:6" s="269" customFormat="1" ht="55.5" customHeight="1">
      <c r="A38" s="176">
        <v>29</v>
      </c>
      <c r="B38" s="177" t="s">
        <v>407</v>
      </c>
      <c r="C38" s="180" t="s">
        <v>477</v>
      </c>
      <c r="D38" s="185">
        <v>37738</v>
      </c>
      <c r="E38" s="185"/>
      <c r="F38" s="185">
        <v>37738</v>
      </c>
    </row>
    <row r="39" spans="1:6" s="269" customFormat="1" ht="55.5" customHeight="1">
      <c r="A39" s="176">
        <v>30</v>
      </c>
      <c r="B39" s="177" t="s">
        <v>408</v>
      </c>
      <c r="C39" s="180" t="s">
        <v>478</v>
      </c>
      <c r="D39" s="185">
        <v>0</v>
      </c>
      <c r="E39" s="185"/>
      <c r="F39" s="185">
        <v>0</v>
      </c>
    </row>
    <row r="40" spans="1:6" s="269" customFormat="1" ht="55.5" customHeight="1">
      <c r="A40" s="176">
        <v>31</v>
      </c>
      <c r="B40" s="177" t="s">
        <v>409</v>
      </c>
      <c r="C40" s="180" t="s">
        <v>479</v>
      </c>
      <c r="D40" s="185">
        <v>0</v>
      </c>
      <c r="E40" s="185"/>
      <c r="F40" s="185">
        <v>0</v>
      </c>
    </row>
    <row r="41" spans="1:6" s="170" customFormat="1" ht="55.5" customHeight="1">
      <c r="A41" s="258">
        <v>32</v>
      </c>
      <c r="B41" s="276" t="s">
        <v>339</v>
      </c>
      <c r="C41" s="279" t="s">
        <v>340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410</v>
      </c>
      <c r="C42" s="178" t="s">
        <v>372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411</v>
      </c>
      <c r="C43" s="178" t="s">
        <v>373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412</v>
      </c>
      <c r="C44" s="178" t="s">
        <v>374</v>
      </c>
      <c r="D44" s="185"/>
      <c r="E44" s="185"/>
      <c r="F44" s="185"/>
    </row>
    <row r="45" spans="1:6" s="169" customFormat="1" ht="55.5" customHeight="1" thickBot="1">
      <c r="A45" s="258">
        <v>36</v>
      </c>
      <c r="B45" s="173" t="s">
        <v>341</v>
      </c>
      <c r="C45" s="174" t="s">
        <v>342</v>
      </c>
      <c r="D45" s="175">
        <v>156819</v>
      </c>
      <c r="E45" s="175">
        <v>238533</v>
      </c>
      <c r="F45" s="175">
        <v>395352</v>
      </c>
    </row>
    <row r="46" spans="1:6" s="264" customFormat="1" ht="75">
      <c r="A46" s="258">
        <v>37</v>
      </c>
      <c r="B46" s="276" t="s">
        <v>89</v>
      </c>
      <c r="C46" s="280" t="s">
        <v>344</v>
      </c>
      <c r="D46" s="175">
        <v>29072</v>
      </c>
      <c r="E46" s="175"/>
      <c r="F46" s="175">
        <v>29072</v>
      </c>
    </row>
    <row r="47" spans="1:6" s="269" customFormat="1" ht="55.5" customHeight="1">
      <c r="A47" s="176">
        <v>38</v>
      </c>
      <c r="B47" s="177" t="s">
        <v>413</v>
      </c>
      <c r="C47" s="273" t="s">
        <v>375</v>
      </c>
      <c r="D47" s="185">
        <v>29072</v>
      </c>
      <c r="E47" s="185"/>
      <c r="F47" s="185">
        <v>29072</v>
      </c>
    </row>
    <row r="48" spans="1:6" s="272" customFormat="1" ht="55.5" customHeight="1" thickBot="1">
      <c r="A48" s="176">
        <v>39</v>
      </c>
      <c r="B48" s="177" t="s">
        <v>414</v>
      </c>
      <c r="C48" s="273" t="s">
        <v>376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415</v>
      </c>
      <c r="C49" s="273" t="s">
        <v>377</v>
      </c>
      <c r="D49" s="185"/>
      <c r="E49" s="185"/>
      <c r="F49" s="185"/>
    </row>
    <row r="50" spans="1:6" s="281" customFormat="1" ht="75">
      <c r="A50" s="258">
        <v>41</v>
      </c>
      <c r="B50" s="276" t="s">
        <v>88</v>
      </c>
      <c r="C50" s="280" t="s">
        <v>343</v>
      </c>
      <c r="D50" s="175">
        <v>6595</v>
      </c>
      <c r="E50" s="175"/>
      <c r="F50" s="175">
        <v>6595</v>
      </c>
    </row>
    <row r="51" spans="1:6" s="269" customFormat="1" ht="55.5" customHeight="1">
      <c r="A51" s="176">
        <v>42</v>
      </c>
      <c r="B51" s="177" t="s">
        <v>416</v>
      </c>
      <c r="C51" s="268" t="s">
        <v>99</v>
      </c>
      <c r="D51" s="185">
        <v>6595</v>
      </c>
      <c r="E51" s="185"/>
      <c r="F51" s="185">
        <v>6595</v>
      </c>
    </row>
    <row r="52" spans="1:6" s="269" customFormat="1" ht="55.5" customHeight="1">
      <c r="A52" s="176">
        <v>43</v>
      </c>
      <c r="B52" s="177" t="s">
        <v>417</v>
      </c>
      <c r="C52" s="268" t="s">
        <v>100</v>
      </c>
      <c r="D52" s="185"/>
      <c r="E52" s="185"/>
      <c r="F52" s="185"/>
    </row>
    <row r="53" spans="1:6" s="281" customFormat="1" ht="55.5" customHeight="1">
      <c r="A53" s="258">
        <v>44</v>
      </c>
      <c r="B53" s="276" t="s">
        <v>90</v>
      </c>
      <c r="C53" s="282" t="s">
        <v>378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418</v>
      </c>
      <c r="C54" s="180" t="s">
        <v>379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419</v>
      </c>
      <c r="C55" s="180" t="s">
        <v>380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420</v>
      </c>
      <c r="C56" s="180" t="s">
        <v>381</v>
      </c>
      <c r="D56" s="185"/>
      <c r="E56" s="185"/>
      <c r="F56" s="185"/>
    </row>
    <row r="57" spans="1:6" s="264" customFormat="1" ht="55.5" customHeight="1">
      <c r="A57" s="258">
        <v>48</v>
      </c>
      <c r="B57" s="276" t="s">
        <v>345</v>
      </c>
      <c r="C57" s="279" t="s">
        <v>346</v>
      </c>
      <c r="D57" s="175">
        <v>16959</v>
      </c>
      <c r="E57" s="175">
        <v>10470</v>
      </c>
      <c r="F57" s="175">
        <v>27429</v>
      </c>
    </row>
    <row r="58" spans="1:6" s="272" customFormat="1" ht="55.5" customHeight="1" thickBot="1">
      <c r="A58" s="176">
        <v>49</v>
      </c>
      <c r="B58" s="177" t="s">
        <v>421</v>
      </c>
      <c r="C58" s="268" t="s">
        <v>101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422</v>
      </c>
      <c r="C59" s="268" t="s">
        <v>102</v>
      </c>
      <c r="D59" s="185"/>
      <c r="E59" s="185"/>
      <c r="F59" s="185"/>
    </row>
    <row r="60" spans="1:6" s="281" customFormat="1" ht="55.5" customHeight="1">
      <c r="A60" s="258">
        <v>51</v>
      </c>
      <c r="B60" s="276" t="s">
        <v>532</v>
      </c>
      <c r="C60" s="174" t="s">
        <v>350</v>
      </c>
      <c r="D60" s="175">
        <v>441640</v>
      </c>
      <c r="E60" s="175">
        <v>249003</v>
      </c>
      <c r="F60" s="175">
        <v>690643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5.375" style="65" bestFit="1" customWidth="1"/>
    <col min="5" max="5" width="10.625" style="65" customWidth="1"/>
    <col min="6" max="6" width="13.875" style="65" customWidth="1"/>
    <col min="7" max="10" width="13.00390625" style="65" bestFit="1" customWidth="1"/>
    <col min="11" max="11" width="15.25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74" t="s">
        <v>489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 ht="20.25">
      <c r="A2" s="477" t="s">
        <v>604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3" ht="20.25">
      <c r="A3" s="480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5.5">
      <c r="A4" s="483" t="s">
        <v>245</v>
      </c>
      <c r="B4" s="302" t="s">
        <v>246</v>
      </c>
      <c r="C4" s="301" t="s">
        <v>278</v>
      </c>
      <c r="D4" s="301" t="s">
        <v>247</v>
      </c>
      <c r="E4" s="301" t="s">
        <v>249</v>
      </c>
      <c r="F4" s="301" t="s">
        <v>308</v>
      </c>
      <c r="G4" s="301" t="s">
        <v>251</v>
      </c>
      <c r="H4" s="301" t="s">
        <v>252</v>
      </c>
      <c r="I4" s="301" t="s">
        <v>253</v>
      </c>
      <c r="J4" s="301" t="s">
        <v>254</v>
      </c>
      <c r="K4" s="301" t="s">
        <v>255</v>
      </c>
      <c r="L4" s="301" t="s">
        <v>256</v>
      </c>
      <c r="M4" s="301" t="s">
        <v>280</v>
      </c>
    </row>
    <row r="5" spans="1:13" s="71" customFormat="1" ht="218.25" customHeight="1">
      <c r="A5" s="483"/>
      <c r="B5" s="302" t="s">
        <v>307</v>
      </c>
      <c r="C5" s="302" t="s">
        <v>188</v>
      </c>
      <c r="D5" s="164" t="s">
        <v>82</v>
      </c>
      <c r="E5" s="164" t="s">
        <v>184</v>
      </c>
      <c r="F5" s="164" t="s">
        <v>186</v>
      </c>
      <c r="G5" s="164" t="s">
        <v>1</v>
      </c>
      <c r="H5" s="164" t="s">
        <v>435</v>
      </c>
      <c r="I5" s="164" t="s">
        <v>133</v>
      </c>
      <c r="J5" s="164" t="s">
        <v>436</v>
      </c>
      <c r="K5" s="164" t="s">
        <v>187</v>
      </c>
      <c r="L5" s="164" t="s">
        <v>49</v>
      </c>
      <c r="M5" s="164" t="s">
        <v>98</v>
      </c>
    </row>
    <row r="6" spans="1:13" ht="26.25">
      <c r="A6" s="151">
        <v>1</v>
      </c>
      <c r="B6" s="151">
        <v>562917</v>
      </c>
      <c r="C6" s="165" t="s">
        <v>240</v>
      </c>
      <c r="D6" s="166"/>
      <c r="E6" s="166"/>
      <c r="F6" s="166"/>
      <c r="G6" s="166">
        <v>12214</v>
      </c>
      <c r="H6" s="165">
        <v>3298</v>
      </c>
      <c r="I6" s="166">
        <v>10649</v>
      </c>
      <c r="J6" s="165"/>
      <c r="K6" s="166"/>
      <c r="L6" s="166"/>
      <c r="M6" s="167">
        <f>SUM(D6:L6)</f>
        <v>26161</v>
      </c>
    </row>
    <row r="7" spans="1:13" ht="26.25">
      <c r="A7" s="151">
        <v>2</v>
      </c>
      <c r="B7" s="151">
        <v>750000</v>
      </c>
      <c r="C7" s="165" t="s">
        <v>241</v>
      </c>
      <c r="D7" s="166"/>
      <c r="E7" s="166"/>
      <c r="F7" s="166"/>
      <c r="G7" s="166"/>
      <c r="H7" s="166"/>
      <c r="I7" s="166">
        <v>840</v>
      </c>
      <c r="J7" s="165"/>
      <c r="K7" s="166"/>
      <c r="L7" s="166"/>
      <c r="M7" s="167">
        <f aca="true" t="shared" si="0" ref="M7:M24">SUM(D7:L7)</f>
        <v>840</v>
      </c>
    </row>
    <row r="8" spans="1:17" ht="26.25">
      <c r="A8" s="151">
        <v>3</v>
      </c>
      <c r="B8" s="151">
        <v>813000</v>
      </c>
      <c r="C8" s="165" t="s">
        <v>242</v>
      </c>
      <c r="D8" s="166"/>
      <c r="E8" s="165"/>
      <c r="F8" s="165"/>
      <c r="G8" s="166">
        <v>1362</v>
      </c>
      <c r="H8" s="165">
        <v>368</v>
      </c>
      <c r="I8" s="165">
        <v>6075</v>
      </c>
      <c r="J8" s="165"/>
      <c r="K8" s="166"/>
      <c r="L8" s="166"/>
      <c r="M8" s="167">
        <f t="shared" si="0"/>
        <v>7805</v>
      </c>
      <c r="N8" s="70"/>
      <c r="O8" s="70"/>
      <c r="P8" s="70"/>
      <c r="Q8" s="70"/>
    </row>
    <row r="9" spans="1:17" ht="26.25">
      <c r="A9" s="151">
        <v>4</v>
      </c>
      <c r="B9" s="151">
        <v>680002</v>
      </c>
      <c r="C9" s="165" t="s">
        <v>455</v>
      </c>
      <c r="D9" s="305"/>
      <c r="E9" s="305"/>
      <c r="F9" s="166"/>
      <c r="G9" s="166">
        <v>2241</v>
      </c>
      <c r="H9" s="165">
        <v>605</v>
      </c>
      <c r="I9" s="165"/>
      <c r="J9" s="165"/>
      <c r="K9" s="305"/>
      <c r="L9" s="166"/>
      <c r="M9" s="167">
        <f t="shared" si="0"/>
        <v>2846</v>
      </c>
      <c r="N9" s="70"/>
      <c r="O9" s="70"/>
      <c r="P9" s="70"/>
      <c r="Q9" s="70"/>
    </row>
    <row r="10" spans="1:17" ht="26.25">
      <c r="A10" s="151">
        <v>5</v>
      </c>
      <c r="B10" s="151">
        <v>841402</v>
      </c>
      <c r="C10" s="165" t="s">
        <v>244</v>
      </c>
      <c r="D10" s="166"/>
      <c r="E10" s="166"/>
      <c r="F10" s="166"/>
      <c r="G10" s="166"/>
      <c r="H10" s="166"/>
      <c r="I10" s="166">
        <v>7863</v>
      </c>
      <c r="J10" s="166"/>
      <c r="K10" s="166"/>
      <c r="L10" s="166"/>
      <c r="M10" s="167">
        <f t="shared" si="0"/>
        <v>7863</v>
      </c>
      <c r="N10" s="70"/>
      <c r="O10" s="70"/>
      <c r="P10" s="70"/>
      <c r="Q10" s="70"/>
    </row>
    <row r="11" spans="1:13" ht="26.25">
      <c r="A11" s="151">
        <v>6</v>
      </c>
      <c r="B11" s="151">
        <v>862101</v>
      </c>
      <c r="C11" s="165" t="s">
        <v>257</v>
      </c>
      <c r="D11" s="166"/>
      <c r="E11" s="166"/>
      <c r="F11" s="165"/>
      <c r="G11" s="166"/>
      <c r="H11" s="166"/>
      <c r="I11" s="166">
        <v>2568</v>
      </c>
      <c r="J11" s="166"/>
      <c r="K11" s="166"/>
      <c r="L11" s="166"/>
      <c r="M11" s="167">
        <f t="shared" si="0"/>
        <v>2568</v>
      </c>
    </row>
    <row r="12" spans="1:13" ht="26.25">
      <c r="A12" s="151">
        <v>7</v>
      </c>
      <c r="B12" s="151">
        <v>910502</v>
      </c>
      <c r="C12" s="165" t="s">
        <v>258</v>
      </c>
      <c r="D12" s="166"/>
      <c r="E12" s="166"/>
      <c r="F12" s="166"/>
      <c r="G12" s="166"/>
      <c r="H12" s="166"/>
      <c r="I12" s="166">
        <v>1396</v>
      </c>
      <c r="J12" s="166"/>
      <c r="K12" s="166"/>
      <c r="L12" s="166"/>
      <c r="M12" s="167">
        <f t="shared" si="0"/>
        <v>1396</v>
      </c>
    </row>
    <row r="13" spans="1:13" ht="26.25">
      <c r="A13" s="151">
        <v>8</v>
      </c>
      <c r="B13" s="151">
        <v>522110</v>
      </c>
      <c r="C13" s="165" t="s">
        <v>488</v>
      </c>
      <c r="D13" s="165"/>
      <c r="E13" s="166"/>
      <c r="F13" s="166"/>
      <c r="G13" s="166"/>
      <c r="H13" s="166"/>
      <c r="I13" s="166">
        <v>2422</v>
      </c>
      <c r="J13" s="166"/>
      <c r="K13" s="166"/>
      <c r="L13" s="166"/>
      <c r="M13" s="167">
        <f t="shared" si="0"/>
        <v>2422</v>
      </c>
    </row>
    <row r="14" spans="1:13" ht="26.25">
      <c r="A14" s="151">
        <v>9</v>
      </c>
      <c r="B14" s="151">
        <v>960302</v>
      </c>
      <c r="C14" s="165" t="s">
        <v>260</v>
      </c>
      <c r="D14" s="166"/>
      <c r="E14" s="166"/>
      <c r="F14" s="166"/>
      <c r="H14" s="165"/>
      <c r="I14" s="166">
        <v>516</v>
      </c>
      <c r="J14" s="166"/>
      <c r="K14" s="166"/>
      <c r="L14" s="166"/>
      <c r="M14" s="167">
        <f t="shared" si="0"/>
        <v>516</v>
      </c>
    </row>
    <row r="15" spans="1:13" ht="26.25">
      <c r="A15" s="151">
        <v>10</v>
      </c>
      <c r="B15" s="151">
        <v>890441</v>
      </c>
      <c r="C15" s="165" t="s">
        <v>261</v>
      </c>
      <c r="D15" s="166"/>
      <c r="E15" s="166"/>
      <c r="F15" s="166"/>
      <c r="G15" s="166"/>
      <c r="H15" s="166"/>
      <c r="J15" s="166"/>
      <c r="K15" s="166"/>
      <c r="L15" s="166"/>
      <c r="M15" s="167">
        <f t="shared" si="0"/>
        <v>0</v>
      </c>
    </row>
    <row r="16" spans="1:13" ht="26.25">
      <c r="A16" s="151">
        <v>11</v>
      </c>
      <c r="B16" s="151">
        <v>890442</v>
      </c>
      <c r="C16" s="165" t="s">
        <v>490</v>
      </c>
      <c r="D16" s="165"/>
      <c r="E16" s="166"/>
      <c r="F16" s="166"/>
      <c r="G16" s="308">
        <v>24639</v>
      </c>
      <c r="H16" s="166">
        <v>3327</v>
      </c>
      <c r="I16" s="166"/>
      <c r="J16" s="166"/>
      <c r="K16" s="166">
        <v>200</v>
      </c>
      <c r="L16" s="166"/>
      <c r="M16" s="167">
        <f t="shared" si="0"/>
        <v>28166</v>
      </c>
    </row>
    <row r="17" spans="1:13" ht="26.25">
      <c r="A17" s="151">
        <v>12</v>
      </c>
      <c r="B17" s="151">
        <v>841402</v>
      </c>
      <c r="C17" s="165" t="s">
        <v>461</v>
      </c>
      <c r="D17" s="165"/>
      <c r="E17" s="166"/>
      <c r="F17" s="166"/>
      <c r="G17" s="166"/>
      <c r="H17" s="166"/>
      <c r="I17" s="166">
        <v>6033</v>
      </c>
      <c r="J17" s="166"/>
      <c r="K17" s="166"/>
      <c r="L17" s="166"/>
      <c r="M17" s="167">
        <f t="shared" si="0"/>
        <v>6033</v>
      </c>
    </row>
    <row r="18" spans="1:13" ht="26.25">
      <c r="A18" s="151">
        <v>13</v>
      </c>
      <c r="B18" s="151">
        <v>882202</v>
      </c>
      <c r="C18" s="166" t="s">
        <v>491</v>
      </c>
      <c r="D18" s="166"/>
      <c r="E18" s="166"/>
      <c r="F18" s="166"/>
      <c r="G18" s="166"/>
      <c r="H18" s="165"/>
      <c r="I18" s="166"/>
      <c r="J18" s="166">
        <v>120</v>
      </c>
      <c r="K18" s="166"/>
      <c r="L18" s="166"/>
      <c r="M18" s="167">
        <f t="shared" si="0"/>
        <v>120</v>
      </c>
    </row>
    <row r="19" spans="1:13" ht="26.25">
      <c r="A19" s="151">
        <v>14</v>
      </c>
      <c r="B19" s="151">
        <v>882122</v>
      </c>
      <c r="C19" s="166" t="s">
        <v>48</v>
      </c>
      <c r="D19" s="166"/>
      <c r="E19" s="166"/>
      <c r="F19" s="166"/>
      <c r="G19" s="166"/>
      <c r="H19" s="165"/>
      <c r="I19" s="166"/>
      <c r="J19" s="166">
        <v>875</v>
      </c>
      <c r="K19" s="166"/>
      <c r="L19" s="166"/>
      <c r="M19" s="167">
        <f t="shared" si="0"/>
        <v>875</v>
      </c>
    </row>
    <row r="20" spans="1:13" ht="26.25">
      <c r="A20" s="151">
        <v>15</v>
      </c>
      <c r="B20" s="151">
        <v>882123</v>
      </c>
      <c r="C20" s="166" t="s">
        <v>267</v>
      </c>
      <c r="D20" s="166"/>
      <c r="E20" s="166"/>
      <c r="F20" s="166"/>
      <c r="G20" s="166"/>
      <c r="H20" s="165"/>
      <c r="I20" s="166"/>
      <c r="J20" s="166">
        <v>195</v>
      </c>
      <c r="K20" s="166"/>
      <c r="L20" s="166"/>
      <c r="M20" s="167">
        <f t="shared" si="0"/>
        <v>195</v>
      </c>
    </row>
    <row r="21" spans="1:13" ht="26.25">
      <c r="A21" s="151">
        <v>16</v>
      </c>
      <c r="B21" s="151">
        <v>841907</v>
      </c>
      <c r="C21" s="166" t="s">
        <v>460</v>
      </c>
      <c r="D21" s="166"/>
      <c r="E21" s="166"/>
      <c r="F21" s="166"/>
      <c r="G21" s="166"/>
      <c r="H21" s="165"/>
      <c r="I21" s="166"/>
      <c r="J21" s="166"/>
      <c r="K21" s="166">
        <v>156819</v>
      </c>
      <c r="L21" s="166"/>
      <c r="M21" s="167">
        <f t="shared" si="0"/>
        <v>156819</v>
      </c>
    </row>
    <row r="22" spans="1:13" ht="26.25">
      <c r="A22" s="151">
        <v>17</v>
      </c>
      <c r="B22" s="151">
        <v>882203</v>
      </c>
      <c r="C22" s="166" t="s">
        <v>269</v>
      </c>
      <c r="D22" s="166"/>
      <c r="E22" s="166"/>
      <c r="F22" s="166"/>
      <c r="G22" s="166"/>
      <c r="H22" s="165"/>
      <c r="I22" s="166"/>
      <c r="J22" s="166">
        <v>325</v>
      </c>
      <c r="K22" s="166"/>
      <c r="L22" s="166"/>
      <c r="M22" s="167">
        <f t="shared" si="0"/>
        <v>325</v>
      </c>
    </row>
    <row r="23" spans="1:13" ht="26.25">
      <c r="A23" s="151">
        <v>18</v>
      </c>
      <c r="B23" s="151">
        <v>562912</v>
      </c>
      <c r="C23" s="166" t="s">
        <v>433</v>
      </c>
      <c r="D23" s="166"/>
      <c r="E23" s="166"/>
      <c r="F23" s="166"/>
      <c r="G23" s="166"/>
      <c r="H23" s="165"/>
      <c r="I23" s="166"/>
      <c r="J23" s="166"/>
      <c r="K23" s="166"/>
      <c r="L23" s="166"/>
      <c r="M23" s="167">
        <f t="shared" si="0"/>
        <v>0</v>
      </c>
    </row>
    <row r="24" spans="1:13" ht="26.25">
      <c r="A24" s="151">
        <v>19</v>
      </c>
      <c r="B24" s="151">
        <v>562913</v>
      </c>
      <c r="C24" s="166" t="s">
        <v>434</v>
      </c>
      <c r="D24" s="166"/>
      <c r="E24" s="166"/>
      <c r="F24" s="166"/>
      <c r="G24" s="166"/>
      <c r="H24" s="165"/>
      <c r="I24" s="166">
        <v>11275</v>
      </c>
      <c r="J24" s="166"/>
      <c r="K24" s="166"/>
      <c r="L24" s="166"/>
      <c r="M24" s="167">
        <f t="shared" si="0"/>
        <v>11275</v>
      </c>
    </row>
    <row r="25" spans="1:13" ht="26.25">
      <c r="A25" s="151">
        <v>20</v>
      </c>
      <c r="B25" s="151">
        <v>889924</v>
      </c>
      <c r="C25" s="166" t="s">
        <v>270</v>
      </c>
      <c r="D25" s="166"/>
      <c r="E25" s="166"/>
      <c r="F25" s="166"/>
      <c r="G25" s="166"/>
      <c r="H25" s="165"/>
      <c r="I25" s="166">
        <v>762</v>
      </c>
      <c r="J25" s="166"/>
      <c r="K25" s="166">
        <v>2375</v>
      </c>
      <c r="L25" s="166"/>
      <c r="M25" s="167">
        <f>SUM(D25:L25)</f>
        <v>3137</v>
      </c>
    </row>
    <row r="26" spans="1:13" ht="26.25">
      <c r="A26" s="151">
        <v>21</v>
      </c>
      <c r="B26" s="151">
        <v>841353</v>
      </c>
      <c r="C26" s="166" t="s">
        <v>536</v>
      </c>
      <c r="D26" s="166">
        <v>166917</v>
      </c>
      <c r="E26" s="166"/>
      <c r="F26" s="166"/>
      <c r="G26" s="166"/>
      <c r="H26" s="165"/>
      <c r="I26" s="166"/>
      <c r="J26" s="166"/>
      <c r="K26" s="166"/>
      <c r="L26" s="166"/>
      <c r="M26" s="167">
        <f>SUM(D26:L26)</f>
        <v>166917</v>
      </c>
    </row>
    <row r="27" spans="1:13" ht="26.25">
      <c r="A27" s="151">
        <v>22</v>
      </c>
      <c r="B27" s="151">
        <v>841354</v>
      </c>
      <c r="C27" s="166" t="s">
        <v>537</v>
      </c>
      <c r="D27" s="166">
        <v>82086</v>
      </c>
      <c r="E27" s="166"/>
      <c r="F27" s="166">
        <v>355</v>
      </c>
      <c r="G27" s="166"/>
      <c r="H27" s="165"/>
      <c r="I27" s="166"/>
      <c r="J27" s="166"/>
      <c r="K27" s="166"/>
      <c r="L27" s="166"/>
      <c r="M27" s="167">
        <f>SUM(D27:L27)</f>
        <v>82441</v>
      </c>
    </row>
    <row r="28" spans="1:13" s="72" customFormat="1" ht="25.5">
      <c r="A28" s="140" t="s">
        <v>185</v>
      </c>
      <c r="B28" s="140"/>
      <c r="C28" s="168"/>
      <c r="D28" s="167">
        <f>SUM(D6:D27)</f>
        <v>249003</v>
      </c>
      <c r="E28" s="167">
        <f aca="true" t="shared" si="1" ref="E28:M28">SUM(E6:E27)</f>
        <v>0</v>
      </c>
      <c r="F28" s="167">
        <f t="shared" si="1"/>
        <v>355</v>
      </c>
      <c r="G28" s="167">
        <f t="shared" si="1"/>
        <v>40456</v>
      </c>
      <c r="H28" s="167">
        <f t="shared" si="1"/>
        <v>7598</v>
      </c>
      <c r="I28" s="167">
        <f t="shared" si="1"/>
        <v>50399</v>
      </c>
      <c r="J28" s="167">
        <f t="shared" si="1"/>
        <v>1515</v>
      </c>
      <c r="K28" s="167">
        <f t="shared" si="1"/>
        <v>159394</v>
      </c>
      <c r="L28" s="167">
        <f t="shared" si="1"/>
        <v>0</v>
      </c>
      <c r="M28" s="167">
        <f t="shared" si="1"/>
        <v>508720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G1">
      <selection activeCell="H29" sqref="H29:I29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47" t="s">
        <v>542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124"/>
      <c r="Y1" s="125"/>
    </row>
    <row r="2" spans="1:25" ht="3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115"/>
      <c r="Y2" s="126"/>
    </row>
    <row r="3" spans="1:25" ht="90">
      <c r="A3" s="451" t="s">
        <v>523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3"/>
    </row>
    <row r="4" spans="1:25" ht="90">
      <c r="A4" s="454" t="s">
        <v>583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6"/>
    </row>
    <row r="5" spans="1:25" ht="45">
      <c r="A5" s="457" t="s">
        <v>96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9"/>
    </row>
    <row r="6" spans="1:25" ht="99.75" customHeight="1">
      <c r="A6" s="122"/>
      <c r="B6" s="116"/>
      <c r="C6" s="123"/>
      <c r="D6" s="460">
        <v>2011</v>
      </c>
      <c r="E6" s="460"/>
      <c r="F6" s="460">
        <v>2012</v>
      </c>
      <c r="G6" s="460"/>
      <c r="H6" s="460">
        <v>2013</v>
      </c>
      <c r="I6" s="460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61" t="s">
        <v>529</v>
      </c>
      <c r="V6" s="436" t="s">
        <v>530</v>
      </c>
      <c r="W6" s="436" t="s">
        <v>531</v>
      </c>
      <c r="X6" s="113"/>
      <c r="Y6" s="114"/>
    </row>
    <row r="7" spans="1:25" ht="85.5" customHeight="1">
      <c r="A7" s="117"/>
      <c r="B7" s="118"/>
      <c r="C7" s="119"/>
      <c r="D7" s="435" t="s">
        <v>181</v>
      </c>
      <c r="E7" s="435" t="s">
        <v>126</v>
      </c>
      <c r="F7" s="435" t="s">
        <v>148</v>
      </c>
      <c r="G7" s="435" t="s">
        <v>127</v>
      </c>
      <c r="H7" s="446" t="s">
        <v>146</v>
      </c>
      <c r="I7" s="446"/>
      <c r="J7" s="431" t="s">
        <v>147</v>
      </c>
      <c r="K7" s="431" t="s">
        <v>128</v>
      </c>
      <c r="L7" s="435" t="s">
        <v>149</v>
      </c>
      <c r="M7" s="435" t="s">
        <v>128</v>
      </c>
      <c r="N7" s="105"/>
      <c r="O7" s="117"/>
      <c r="P7" s="118"/>
      <c r="Q7" s="118"/>
      <c r="R7" s="118"/>
      <c r="S7" s="118"/>
      <c r="T7" s="119"/>
      <c r="U7" s="462"/>
      <c r="V7" s="437"/>
      <c r="W7" s="437"/>
      <c r="X7" s="28"/>
      <c r="Y7" s="29"/>
    </row>
    <row r="8" spans="1:25" ht="85.5" customHeight="1">
      <c r="A8" s="428" t="s">
        <v>175</v>
      </c>
      <c r="B8" s="429" t="s">
        <v>246</v>
      </c>
      <c r="C8" s="429"/>
      <c r="D8" s="30" t="s">
        <v>278</v>
      </c>
      <c r="E8" s="30" t="s">
        <v>247</v>
      </c>
      <c r="F8" s="30" t="s">
        <v>249</v>
      </c>
      <c r="G8" s="30" t="s">
        <v>250</v>
      </c>
      <c r="H8" s="111" t="s">
        <v>251</v>
      </c>
      <c r="I8" s="111" t="s">
        <v>252</v>
      </c>
      <c r="J8" s="61"/>
      <c r="K8" s="61"/>
      <c r="L8" s="30"/>
      <c r="M8" s="30"/>
      <c r="N8" s="99"/>
      <c r="O8" s="438" t="s">
        <v>279</v>
      </c>
      <c r="P8" s="439" t="s">
        <v>253</v>
      </c>
      <c r="Q8" s="440"/>
      <c r="R8" s="440"/>
      <c r="S8" s="440"/>
      <c r="T8" s="441"/>
      <c r="U8" s="101" t="s">
        <v>254</v>
      </c>
      <c r="V8" s="101" t="s">
        <v>255</v>
      </c>
      <c r="W8" s="103" t="s">
        <v>331</v>
      </c>
      <c r="X8" s="28"/>
      <c r="Y8" s="29"/>
    </row>
    <row r="9" spans="1:25" s="15" customFormat="1" ht="174" customHeight="1">
      <c r="A9" s="428"/>
      <c r="B9" s="442" t="s">
        <v>556</v>
      </c>
      <c r="C9" s="443"/>
      <c r="D9" s="432" t="s">
        <v>557</v>
      </c>
      <c r="E9" s="433" t="s">
        <v>554</v>
      </c>
      <c r="F9" s="432" t="s">
        <v>557</v>
      </c>
      <c r="G9" s="433" t="s">
        <v>554</v>
      </c>
      <c r="H9" s="432" t="s">
        <v>557</v>
      </c>
      <c r="I9" s="433" t="s">
        <v>554</v>
      </c>
      <c r="J9" s="430" t="s">
        <v>124</v>
      </c>
      <c r="K9" s="430" t="s">
        <v>125</v>
      </c>
      <c r="L9" s="430" t="s">
        <v>124</v>
      </c>
      <c r="M9" s="430" t="s">
        <v>125</v>
      </c>
      <c r="N9" s="102"/>
      <c r="O9" s="429"/>
      <c r="P9" s="422" t="s">
        <v>574</v>
      </c>
      <c r="Q9" s="422"/>
      <c r="R9" s="422"/>
      <c r="S9" s="422"/>
      <c r="T9" s="422"/>
      <c r="U9" s="423" t="s">
        <v>150</v>
      </c>
      <c r="V9" s="423" t="s">
        <v>148</v>
      </c>
      <c r="W9" s="423" t="s">
        <v>94</v>
      </c>
      <c r="X9" s="30" t="s">
        <v>129</v>
      </c>
      <c r="Y9" s="30" t="s">
        <v>130</v>
      </c>
    </row>
    <row r="10" spans="1:25" s="15" customFormat="1" ht="25.5" customHeight="1">
      <c r="A10" s="428"/>
      <c r="B10" s="444"/>
      <c r="C10" s="445"/>
      <c r="D10" s="432"/>
      <c r="E10" s="434"/>
      <c r="F10" s="432"/>
      <c r="G10" s="434"/>
      <c r="H10" s="432"/>
      <c r="I10" s="434"/>
      <c r="J10" s="430"/>
      <c r="K10" s="430"/>
      <c r="L10" s="430"/>
      <c r="M10" s="430"/>
      <c r="N10" s="102"/>
      <c r="O10" s="429"/>
      <c r="P10" s="422"/>
      <c r="Q10" s="422"/>
      <c r="R10" s="422"/>
      <c r="S10" s="422"/>
      <c r="T10" s="422"/>
      <c r="U10" s="424"/>
      <c r="V10" s="424"/>
      <c r="W10" s="424"/>
      <c r="X10" s="14"/>
      <c r="Y10" s="14"/>
    </row>
    <row r="11" spans="1:25" s="18" customFormat="1" ht="113.25" customHeight="1">
      <c r="A11" s="31" t="s">
        <v>53</v>
      </c>
      <c r="B11" s="414" t="s">
        <v>337</v>
      </c>
      <c r="C11" s="415"/>
      <c r="D11" s="32"/>
      <c r="E11" s="32"/>
      <c r="F11" s="32">
        <v>15</v>
      </c>
      <c r="G11" s="32"/>
      <c r="H11" s="32">
        <v>300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53</v>
      </c>
      <c r="P11" s="416" t="s">
        <v>131</v>
      </c>
      <c r="Q11" s="416"/>
      <c r="R11" s="416"/>
      <c r="S11" s="416"/>
      <c r="T11" s="416"/>
      <c r="U11" s="32">
        <v>42689</v>
      </c>
      <c r="V11" s="32">
        <v>28472</v>
      </c>
      <c r="W11" s="32">
        <v>25292</v>
      </c>
      <c r="X11" s="32"/>
      <c r="Y11" s="32"/>
    </row>
    <row r="12" spans="1:25" s="18" customFormat="1" ht="109.5" customHeight="1">
      <c r="A12" s="31" t="s">
        <v>72</v>
      </c>
      <c r="B12" s="414" t="s">
        <v>338</v>
      </c>
      <c r="C12" s="415" t="s">
        <v>338</v>
      </c>
      <c r="D12" s="32"/>
      <c r="E12" s="32"/>
      <c r="F12" s="32"/>
      <c r="G12" s="32"/>
      <c r="H12" s="32">
        <v>189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72</v>
      </c>
      <c r="P12" s="425" t="s">
        <v>336</v>
      </c>
      <c r="Q12" s="426"/>
      <c r="R12" s="426"/>
      <c r="S12" s="426"/>
      <c r="T12" s="427"/>
      <c r="U12" s="32">
        <v>11611</v>
      </c>
      <c r="V12" s="32">
        <v>6917</v>
      </c>
      <c r="W12" s="32">
        <v>6601</v>
      </c>
      <c r="X12" s="33"/>
      <c r="Y12" s="33"/>
    </row>
    <row r="13" spans="1:26" s="18" customFormat="1" ht="97.5" customHeight="1">
      <c r="A13" s="31" t="s">
        <v>95</v>
      </c>
      <c r="B13" s="414" t="s">
        <v>132</v>
      </c>
      <c r="C13" s="415" t="s">
        <v>132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95</v>
      </c>
      <c r="P13" s="416" t="s">
        <v>133</v>
      </c>
      <c r="Q13" s="416"/>
      <c r="R13" s="416"/>
      <c r="S13" s="416"/>
      <c r="T13" s="416"/>
      <c r="U13" s="32"/>
      <c r="V13" s="32">
        <v>16943</v>
      </c>
      <c r="W13" s="32">
        <v>12773</v>
      </c>
      <c r="X13" s="33"/>
      <c r="Y13" s="33"/>
      <c r="Z13" s="19"/>
    </row>
    <row r="14" spans="1:25" s="18" customFormat="1" ht="111.75" customHeight="1">
      <c r="A14" s="31" t="s">
        <v>84</v>
      </c>
      <c r="B14" s="414" t="s">
        <v>340</v>
      </c>
      <c r="C14" s="415" t="s">
        <v>340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84</v>
      </c>
      <c r="P14" s="416" t="s">
        <v>335</v>
      </c>
      <c r="Q14" s="416"/>
      <c r="R14" s="416"/>
      <c r="S14" s="416"/>
      <c r="T14" s="416"/>
      <c r="U14" s="32"/>
      <c r="V14" s="32">
        <v>50794</v>
      </c>
      <c r="W14" s="32">
        <v>44819</v>
      </c>
      <c r="X14" s="33"/>
      <c r="Y14" s="33"/>
    </row>
    <row r="15" spans="1:25" s="18" customFormat="1" ht="99.75" customHeight="1">
      <c r="A15" s="31" t="s">
        <v>87</v>
      </c>
      <c r="B15" s="414" t="s">
        <v>342</v>
      </c>
      <c r="C15" s="415" t="s">
        <v>342</v>
      </c>
      <c r="D15" s="32"/>
      <c r="E15" s="32"/>
      <c r="F15" s="32"/>
      <c r="G15" s="32"/>
      <c r="H15" s="32">
        <v>89458</v>
      </c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87</v>
      </c>
      <c r="P15" s="416" t="s">
        <v>152</v>
      </c>
      <c r="Q15" s="416"/>
      <c r="R15" s="416"/>
      <c r="S15" s="416"/>
      <c r="T15" s="416"/>
      <c r="U15" s="32"/>
      <c r="V15" s="32">
        <v>150</v>
      </c>
      <c r="W15" s="32">
        <v>7057</v>
      </c>
      <c r="X15" s="33"/>
      <c r="Y15" s="33"/>
    </row>
    <row r="16" spans="1:25" s="18" customFormat="1" ht="94.5" customHeight="1">
      <c r="A16" s="31" t="s">
        <v>89</v>
      </c>
      <c r="B16" s="414" t="s">
        <v>344</v>
      </c>
      <c r="C16" s="415" t="s">
        <v>344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86</v>
      </c>
      <c r="P16" s="416" t="s">
        <v>153</v>
      </c>
      <c r="Q16" s="416"/>
      <c r="R16" s="416"/>
      <c r="S16" s="416"/>
      <c r="T16" s="416"/>
      <c r="U16" s="32"/>
      <c r="V16" s="32"/>
      <c r="W16" s="32"/>
      <c r="X16" s="36"/>
      <c r="Y16" s="36"/>
    </row>
    <row r="17" spans="1:25" s="18" customFormat="1" ht="93" customHeight="1">
      <c r="A17" s="31" t="s">
        <v>88</v>
      </c>
      <c r="B17" s="414" t="s">
        <v>343</v>
      </c>
      <c r="C17" s="415" t="s">
        <v>343</v>
      </c>
      <c r="D17" s="32"/>
      <c r="E17" s="32"/>
      <c r="F17" s="32"/>
      <c r="G17" s="32"/>
      <c r="H17" s="32">
        <v>6595</v>
      </c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88</v>
      </c>
      <c r="P17" s="416" t="s">
        <v>134</v>
      </c>
      <c r="Q17" s="416"/>
      <c r="R17" s="416"/>
      <c r="S17" s="416"/>
      <c r="T17" s="416"/>
      <c r="U17" s="32"/>
      <c r="V17" s="32">
        <v>620</v>
      </c>
      <c r="W17" s="32"/>
      <c r="X17" s="36"/>
      <c r="Y17" s="36"/>
    </row>
    <row r="18" spans="1:27" s="18" customFormat="1" ht="96" customHeight="1">
      <c r="A18" s="31" t="s">
        <v>135</v>
      </c>
      <c r="B18" s="414" t="s">
        <v>378</v>
      </c>
      <c r="C18" s="415" t="s">
        <v>378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90</v>
      </c>
      <c r="P18" s="416" t="s">
        <v>136</v>
      </c>
      <c r="Q18" s="416"/>
      <c r="R18" s="416"/>
      <c r="S18" s="416"/>
      <c r="T18" s="416"/>
      <c r="U18" s="32"/>
      <c r="V18" s="32"/>
      <c r="W18" s="32"/>
      <c r="X18" s="32"/>
      <c r="Y18" s="32"/>
      <c r="Z18" s="58"/>
      <c r="AA18" s="20"/>
    </row>
    <row r="19" spans="1:25" s="18" customFormat="1" ht="61.5">
      <c r="A19" s="31" t="s">
        <v>345</v>
      </c>
      <c r="B19" s="414" t="s">
        <v>346</v>
      </c>
      <c r="C19" s="415" t="s">
        <v>346</v>
      </c>
      <c r="D19" s="34"/>
      <c r="E19" s="34"/>
      <c r="F19" s="55"/>
      <c r="G19" s="55"/>
      <c r="H19" s="34"/>
      <c r="I19" s="34"/>
      <c r="J19" s="421"/>
      <c r="K19" s="421"/>
      <c r="L19" s="421"/>
      <c r="M19" s="421"/>
      <c r="N19" s="21"/>
      <c r="O19" s="407" t="s">
        <v>137</v>
      </c>
      <c r="P19" s="408"/>
      <c r="Q19" s="408"/>
      <c r="R19" s="408"/>
      <c r="S19" s="408"/>
      <c r="T19" s="408"/>
      <c r="U19" s="32"/>
      <c r="V19" s="32"/>
      <c r="W19" s="32"/>
      <c r="X19" s="37"/>
      <c r="Y19" s="37"/>
    </row>
    <row r="20" spans="1:25" s="18" customFormat="1" ht="61.5">
      <c r="A20" s="31" t="s">
        <v>347</v>
      </c>
      <c r="B20" s="414" t="s">
        <v>348</v>
      </c>
      <c r="C20" s="415" t="s">
        <v>348</v>
      </c>
      <c r="D20" s="34"/>
      <c r="E20" s="34"/>
      <c r="F20" s="55"/>
      <c r="G20" s="55"/>
      <c r="H20" s="34"/>
      <c r="I20" s="34"/>
      <c r="J20" s="421"/>
      <c r="K20" s="421"/>
      <c r="L20" s="421"/>
      <c r="M20" s="421"/>
      <c r="N20" s="21"/>
      <c r="O20" s="407" t="s">
        <v>138</v>
      </c>
      <c r="P20" s="408"/>
      <c r="Q20" s="408"/>
      <c r="R20" s="408"/>
      <c r="S20" s="408"/>
      <c r="T20" s="408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09" t="s">
        <v>333</v>
      </c>
      <c r="P21" s="410"/>
      <c r="Q21" s="410"/>
      <c r="R21" s="410"/>
      <c r="S21" s="410"/>
      <c r="T21" s="411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09" t="s">
        <v>157</v>
      </c>
      <c r="P22" s="412"/>
      <c r="Q22" s="412"/>
      <c r="R22" s="412"/>
      <c r="S22" s="412"/>
      <c r="T22" s="413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09" t="s">
        <v>332</v>
      </c>
      <c r="P23" s="412"/>
      <c r="Q23" s="412"/>
      <c r="R23" s="412"/>
      <c r="S23" s="412"/>
      <c r="T23" s="413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09" t="s">
        <v>275</v>
      </c>
      <c r="P24" s="412"/>
      <c r="Q24" s="412"/>
      <c r="R24" s="412"/>
      <c r="S24" s="412"/>
      <c r="T24" s="413"/>
      <c r="U24" s="37"/>
      <c r="V24" s="54"/>
      <c r="W24" s="37"/>
      <c r="X24" s="38"/>
      <c r="Y24" s="37"/>
    </row>
    <row r="25" spans="1:26" s="24" customFormat="1" ht="120.75" customHeight="1">
      <c r="A25" s="417" t="s">
        <v>154</v>
      </c>
      <c r="B25" s="418"/>
      <c r="C25" s="419"/>
      <c r="D25" s="35">
        <v>0</v>
      </c>
      <c r="E25" s="35">
        <v>0</v>
      </c>
      <c r="F25" s="35">
        <v>15</v>
      </c>
      <c r="G25" s="35">
        <v>0</v>
      </c>
      <c r="H25" s="35">
        <v>96542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0" t="s">
        <v>140</v>
      </c>
      <c r="P25" s="420"/>
      <c r="Q25" s="420"/>
      <c r="R25" s="420"/>
      <c r="S25" s="420"/>
      <c r="T25" s="420"/>
      <c r="U25" s="404">
        <v>54300</v>
      </c>
      <c r="V25" s="404">
        <v>103896</v>
      </c>
      <c r="W25" s="404">
        <v>96452</v>
      </c>
      <c r="X25" s="404"/>
      <c r="Y25" s="404"/>
      <c r="Z25" s="367"/>
    </row>
    <row r="26" spans="1:27" ht="137.25" customHeight="1">
      <c r="A26" s="405" t="s">
        <v>151</v>
      </c>
      <c r="B26" s="405"/>
      <c r="C26" s="405"/>
      <c r="D26" s="404">
        <v>0</v>
      </c>
      <c r="E26" s="404"/>
      <c r="F26" s="404">
        <v>15</v>
      </c>
      <c r="G26" s="404"/>
      <c r="H26" s="404">
        <v>96542</v>
      </c>
      <c r="I26" s="404"/>
      <c r="J26" s="406">
        <f>J25+K25</f>
        <v>773936</v>
      </c>
      <c r="K26" s="406"/>
      <c r="L26" s="406">
        <f>L25+M25</f>
        <v>216292.606</v>
      </c>
      <c r="M26" s="406"/>
      <c r="N26" s="62"/>
      <c r="O26" s="420"/>
      <c r="P26" s="420"/>
      <c r="Q26" s="420"/>
      <c r="R26" s="420"/>
      <c r="S26" s="420"/>
      <c r="T26" s="420"/>
      <c r="U26" s="404"/>
      <c r="V26" s="404"/>
      <c r="W26" s="404"/>
      <c r="X26" s="404"/>
      <c r="Y26" s="404"/>
      <c r="Z26" s="27"/>
      <c r="AA26" s="25"/>
    </row>
    <row r="27" spans="1:26" s="41" customFormat="1" ht="117.75" customHeight="1">
      <c r="A27" s="399" t="s">
        <v>155</v>
      </c>
      <c r="B27" s="400"/>
      <c r="C27" s="401"/>
      <c r="D27" s="39">
        <v>54300</v>
      </c>
      <c r="E27" s="44">
        <v>0</v>
      </c>
      <c r="F27" s="56">
        <v>103261</v>
      </c>
      <c r="G27" s="39">
        <v>620</v>
      </c>
      <c r="H27" s="39"/>
      <c r="I27" s="39">
        <v>0</v>
      </c>
      <c r="J27" s="393"/>
      <c r="K27" s="393"/>
      <c r="L27" s="393"/>
      <c r="M27" s="393"/>
      <c r="N27" s="60"/>
      <c r="O27" s="395" t="s">
        <v>141</v>
      </c>
      <c r="P27" s="395"/>
      <c r="Q27" s="395"/>
      <c r="R27" s="395"/>
      <c r="S27" s="395"/>
      <c r="T27" s="395"/>
      <c r="U27" s="39">
        <v>54300</v>
      </c>
      <c r="V27" s="39">
        <v>103276</v>
      </c>
      <c r="W27" s="39">
        <v>96542</v>
      </c>
      <c r="X27" s="39"/>
      <c r="Y27" s="39"/>
      <c r="Z27" s="40"/>
    </row>
    <row r="28" spans="1:26" s="41" customFormat="1" ht="94.5" customHeight="1">
      <c r="A28" s="396" t="s">
        <v>143</v>
      </c>
      <c r="B28" s="397"/>
      <c r="C28" s="398"/>
      <c r="D28" s="402">
        <v>54300</v>
      </c>
      <c r="E28" s="403"/>
      <c r="F28" s="391">
        <v>103881</v>
      </c>
      <c r="G28" s="391"/>
      <c r="H28" s="391"/>
      <c r="I28" s="391"/>
      <c r="J28" s="393">
        <f>X28-K25</f>
        <v>-535308</v>
      </c>
      <c r="K28" s="393"/>
      <c r="L28" s="393">
        <f>Z28-M25</f>
        <v>-24915.378</v>
      </c>
      <c r="M28" s="393"/>
      <c r="N28" s="60"/>
      <c r="O28" s="395" t="s">
        <v>142</v>
      </c>
      <c r="P28" s="395"/>
      <c r="Q28" s="395"/>
      <c r="R28" s="395"/>
      <c r="S28" s="395"/>
      <c r="T28" s="395"/>
      <c r="U28" s="39"/>
      <c r="V28" s="39">
        <v>620</v>
      </c>
      <c r="W28" s="39"/>
      <c r="X28" s="39"/>
      <c r="Y28" s="39"/>
      <c r="Z28" s="40"/>
    </row>
    <row r="29" spans="1:26" s="41" customFormat="1" ht="123" customHeight="1">
      <c r="A29" s="396"/>
      <c r="B29" s="397"/>
      <c r="C29" s="398"/>
      <c r="D29" s="391"/>
      <c r="E29" s="391"/>
      <c r="F29" s="391"/>
      <c r="G29" s="391"/>
      <c r="H29" s="391"/>
      <c r="I29" s="391"/>
      <c r="J29" s="393">
        <f>J27+J28</f>
        <v>-535308</v>
      </c>
      <c r="K29" s="393"/>
      <c r="L29" s="393">
        <f>L27+L28</f>
        <v>-24915.378</v>
      </c>
      <c r="M29" s="393"/>
      <c r="N29" s="60"/>
      <c r="O29" s="394"/>
      <c r="P29" s="394"/>
      <c r="Q29" s="394"/>
      <c r="R29" s="394"/>
      <c r="S29" s="394"/>
      <c r="T29" s="394"/>
      <c r="U29" s="42"/>
      <c r="V29" s="42"/>
      <c r="W29" s="42"/>
      <c r="X29" s="42"/>
      <c r="Y29" s="42"/>
      <c r="Z29" s="40"/>
    </row>
    <row r="30" spans="1:26" s="41" customFormat="1" ht="60.75">
      <c r="A30" s="392" t="s">
        <v>139</v>
      </c>
      <c r="B30" s="392"/>
      <c r="C30" s="392"/>
      <c r="D30" s="391"/>
      <c r="E30" s="391"/>
      <c r="F30" s="391"/>
      <c r="G30" s="391"/>
      <c r="H30" s="393"/>
      <c r="I30" s="393"/>
      <c r="J30" s="393"/>
      <c r="K30" s="393"/>
      <c r="L30" s="393"/>
      <c r="M30" s="393"/>
      <c r="N30" s="60"/>
      <c r="O30" s="394"/>
      <c r="P30" s="394"/>
      <c r="Q30" s="394"/>
      <c r="R30" s="394"/>
      <c r="S30" s="394"/>
      <c r="T30" s="394"/>
      <c r="U30" s="43"/>
      <c r="V30" s="39"/>
      <c r="W30" s="39"/>
      <c r="X30" s="44"/>
      <c r="Y30" s="45"/>
      <c r="Z30" s="40"/>
    </row>
    <row r="31" spans="1:26" s="41" customFormat="1" ht="60.75">
      <c r="A31" s="392" t="s">
        <v>144</v>
      </c>
      <c r="B31" s="392"/>
      <c r="C31" s="392"/>
      <c r="D31" s="391"/>
      <c r="E31" s="391"/>
      <c r="F31" s="391"/>
      <c r="G31" s="391"/>
      <c r="H31" s="393"/>
      <c r="I31" s="393"/>
      <c r="J31" s="393"/>
      <c r="K31" s="393"/>
      <c r="L31" s="393"/>
      <c r="M31" s="393"/>
      <c r="N31" s="60"/>
      <c r="O31" s="394"/>
      <c r="P31" s="394"/>
      <c r="Q31" s="394"/>
      <c r="R31" s="394"/>
      <c r="S31" s="394"/>
      <c r="T31" s="394"/>
      <c r="U31" s="43"/>
      <c r="V31" s="52"/>
      <c r="W31" s="39"/>
      <c r="X31" s="391"/>
      <c r="Y31" s="391"/>
      <c r="Z31" s="40"/>
    </row>
    <row r="32" spans="1:26" s="41" customFormat="1" ht="84.75" customHeight="1">
      <c r="A32" s="392" t="s">
        <v>145</v>
      </c>
      <c r="B32" s="392"/>
      <c r="C32" s="392"/>
      <c r="D32" s="391"/>
      <c r="E32" s="391"/>
      <c r="F32" s="391"/>
      <c r="G32" s="391"/>
      <c r="H32" s="393"/>
      <c r="I32" s="393"/>
      <c r="J32" s="393"/>
      <c r="K32" s="393"/>
      <c r="L32" s="393"/>
      <c r="M32" s="393"/>
      <c r="N32" s="60"/>
      <c r="O32" s="394"/>
      <c r="P32" s="394"/>
      <c r="Q32" s="394"/>
      <c r="R32" s="394"/>
      <c r="S32" s="394"/>
      <c r="T32" s="39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368" t="s">
        <v>533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Y25:Y26"/>
    <mergeCell ref="A26:C26"/>
    <mergeCell ref="D26:E26"/>
    <mergeCell ref="F26:G26"/>
    <mergeCell ref="H26:I26"/>
    <mergeCell ref="J26:K26"/>
    <mergeCell ref="J28:K28"/>
    <mergeCell ref="L28:M28"/>
    <mergeCell ref="U25:U26"/>
    <mergeCell ref="V25:V26"/>
    <mergeCell ref="W25:W26"/>
    <mergeCell ref="X25:X26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40" zoomScaleSheetLayoutView="40" zoomScalePageLayoutView="0" workbookViewId="0" topLeftCell="A1">
      <pane xSplit="3" ySplit="9" topLeftCell="D39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70" t="s">
        <v>605</v>
      </c>
      <c r="B1" s="371"/>
      <c r="C1" s="371"/>
      <c r="D1" s="371"/>
      <c r="E1" s="371"/>
      <c r="F1" s="372"/>
      <c r="G1" s="112"/>
    </row>
    <row r="2" spans="1:7" ht="33">
      <c r="A2" s="373" t="s">
        <v>523</v>
      </c>
      <c r="B2" s="374"/>
      <c r="C2" s="374"/>
      <c r="D2" s="374"/>
      <c r="E2" s="374"/>
      <c r="F2" s="375"/>
      <c r="G2" s="112"/>
    </row>
    <row r="3" spans="1:7" ht="75" customHeight="1">
      <c r="A3" s="376" t="s">
        <v>584</v>
      </c>
      <c r="B3" s="377"/>
      <c r="C3" s="377"/>
      <c r="D3" s="377"/>
      <c r="E3" s="377"/>
      <c r="F3" s="378"/>
      <c r="G3" s="112"/>
    </row>
    <row r="4" spans="1:7" ht="20.25">
      <c r="A4" s="379" t="s">
        <v>96</v>
      </c>
      <c r="B4" s="380"/>
      <c r="C4" s="380"/>
      <c r="D4" s="380"/>
      <c r="E4" s="380"/>
      <c r="F4" s="381"/>
      <c r="G4" s="112"/>
    </row>
    <row r="5" spans="1:6" ht="33">
      <c r="A5" s="382" t="s">
        <v>279</v>
      </c>
      <c r="B5" s="383" t="s">
        <v>246</v>
      </c>
      <c r="C5" s="383"/>
      <c r="D5" s="187" t="s">
        <v>278</v>
      </c>
      <c r="E5" s="187" t="s">
        <v>247</v>
      </c>
      <c r="F5" s="187" t="s">
        <v>249</v>
      </c>
    </row>
    <row r="6" spans="1:6" s="8" customFormat="1" ht="66">
      <c r="A6" s="382"/>
      <c r="B6" s="383" t="s">
        <v>585</v>
      </c>
      <c r="C6" s="383"/>
      <c r="D6" s="369" t="s">
        <v>553</v>
      </c>
      <c r="E6" s="369" t="s">
        <v>554</v>
      </c>
      <c r="F6" s="369" t="s">
        <v>562</v>
      </c>
    </row>
    <row r="7" spans="1:6" ht="20.25" customHeight="1">
      <c r="A7" s="382"/>
      <c r="B7" s="383"/>
      <c r="C7" s="383"/>
      <c r="D7" s="390" t="s">
        <v>98</v>
      </c>
      <c r="E7" s="390"/>
      <c r="F7" s="390"/>
    </row>
    <row r="8" spans="1:6" ht="20.25">
      <c r="A8" s="382"/>
      <c r="B8" s="383"/>
      <c r="C8" s="383"/>
      <c r="D8" s="390"/>
      <c r="E8" s="390"/>
      <c r="F8" s="390"/>
    </row>
    <row r="9" spans="1:6" s="9" customFormat="1" ht="21" thickBot="1">
      <c r="A9" s="382"/>
      <c r="B9" s="383"/>
      <c r="C9" s="383"/>
      <c r="D9" s="390"/>
      <c r="E9" s="390"/>
      <c r="F9" s="390"/>
    </row>
    <row r="10" spans="1:6" s="169" customFormat="1" ht="55.5" customHeight="1" thickBot="1">
      <c r="A10" s="261">
        <v>1</v>
      </c>
      <c r="B10" s="173" t="s">
        <v>81</v>
      </c>
      <c r="C10" s="174" t="s">
        <v>337</v>
      </c>
      <c r="D10" s="175">
        <v>300</v>
      </c>
      <c r="E10" s="175"/>
      <c r="F10" s="175">
        <v>300</v>
      </c>
    </row>
    <row r="11" spans="1:6" s="171" customFormat="1" ht="55.5" customHeight="1">
      <c r="A11" s="176">
        <v>2</v>
      </c>
      <c r="B11" s="177" t="s">
        <v>382</v>
      </c>
      <c r="C11" s="268" t="s">
        <v>351</v>
      </c>
      <c r="D11" s="185">
        <v>300</v>
      </c>
      <c r="E11" s="185"/>
      <c r="F11" s="185">
        <v>300</v>
      </c>
    </row>
    <row r="12" spans="1:6" s="170" customFormat="1" ht="55.5" customHeight="1">
      <c r="A12" s="176">
        <v>3</v>
      </c>
      <c r="B12" s="177" t="s">
        <v>383</v>
      </c>
      <c r="C12" s="180" t="s">
        <v>352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384</v>
      </c>
      <c r="C13" s="180" t="s">
        <v>353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385</v>
      </c>
      <c r="C14" s="180" t="s">
        <v>354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386</v>
      </c>
      <c r="C15" s="180" t="s">
        <v>355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387</v>
      </c>
      <c r="C16" s="180" t="s">
        <v>356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388</v>
      </c>
      <c r="C17" s="180" t="s">
        <v>357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85</v>
      </c>
      <c r="C18" s="174" t="s">
        <v>338</v>
      </c>
      <c r="D18" s="175">
        <v>189</v>
      </c>
      <c r="E18" s="175"/>
      <c r="F18" s="175">
        <v>189</v>
      </c>
    </row>
    <row r="19" spans="1:6" s="270" customFormat="1" ht="55.5" customHeight="1">
      <c r="A19" s="176">
        <v>10</v>
      </c>
      <c r="B19" s="177" t="s">
        <v>389</v>
      </c>
      <c r="C19" s="268" t="s">
        <v>363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390</v>
      </c>
      <c r="C20" s="180" t="s">
        <v>358</v>
      </c>
      <c r="D20" s="185">
        <v>189</v>
      </c>
      <c r="E20" s="185"/>
      <c r="F20" s="185">
        <v>189</v>
      </c>
    </row>
    <row r="21" spans="1:6" s="170" customFormat="1" ht="55.5" customHeight="1">
      <c r="A21" s="176">
        <v>12</v>
      </c>
      <c r="B21" s="177" t="s">
        <v>391</v>
      </c>
      <c r="C21" s="180" t="s">
        <v>359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392</v>
      </c>
      <c r="C22" s="180" t="s">
        <v>360</v>
      </c>
      <c r="D22" s="185"/>
      <c r="E22" s="185"/>
      <c r="F22" s="185"/>
    </row>
    <row r="23" spans="1:6" s="270" customFormat="1" ht="55.5" customHeight="1">
      <c r="A23" s="176">
        <v>14</v>
      </c>
      <c r="B23" s="177" t="s">
        <v>393</v>
      </c>
      <c r="C23" s="180" t="s">
        <v>361</v>
      </c>
      <c r="D23" s="185"/>
      <c r="E23" s="185"/>
      <c r="F23" s="185"/>
    </row>
    <row r="24" spans="1:6" s="269" customFormat="1" ht="55.5" customHeight="1">
      <c r="A24" s="176">
        <v>15</v>
      </c>
      <c r="B24" s="177" t="s">
        <v>394</v>
      </c>
      <c r="C24" s="180" t="s">
        <v>362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83</v>
      </c>
      <c r="C25" s="174" t="s">
        <v>132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395</v>
      </c>
      <c r="C26" s="180" t="s">
        <v>466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396</v>
      </c>
      <c r="C27" s="180" t="s">
        <v>467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397</v>
      </c>
      <c r="C28" s="180" t="s">
        <v>468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398</v>
      </c>
      <c r="C29" s="180" t="s">
        <v>469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399</v>
      </c>
      <c r="C30" s="278" t="s">
        <v>470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400</v>
      </c>
      <c r="C31" s="309" t="s">
        <v>471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401</v>
      </c>
      <c r="C32" s="309" t="s">
        <v>273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402</v>
      </c>
      <c r="C33" s="309" t="s">
        <v>472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403</v>
      </c>
      <c r="C34" s="310" t="s">
        <v>473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404</v>
      </c>
      <c r="C35" s="309" t="s">
        <v>474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405</v>
      </c>
      <c r="C36" s="309" t="s">
        <v>475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406</v>
      </c>
      <c r="C37" s="309" t="s">
        <v>476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407</v>
      </c>
      <c r="C38" s="180" t="s">
        <v>477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408</v>
      </c>
      <c r="C39" s="180" t="s">
        <v>478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409</v>
      </c>
      <c r="C40" s="180" t="s">
        <v>479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339</v>
      </c>
      <c r="C41" s="279" t="s">
        <v>340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410</v>
      </c>
      <c r="C42" s="178" t="s">
        <v>372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411</v>
      </c>
      <c r="C43" s="178" t="s">
        <v>373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412</v>
      </c>
      <c r="C44" s="178" t="s">
        <v>374</v>
      </c>
      <c r="D44" s="185"/>
      <c r="E44" s="185"/>
      <c r="F44" s="185"/>
    </row>
    <row r="45" spans="1:6" s="169" customFormat="1" ht="80.25" customHeight="1" thickBot="1">
      <c r="A45" s="261">
        <v>36</v>
      </c>
      <c r="B45" s="173" t="s">
        <v>341</v>
      </c>
      <c r="C45" s="307" t="s">
        <v>456</v>
      </c>
      <c r="D45" s="175">
        <v>89458</v>
      </c>
      <c r="E45" s="175"/>
      <c r="F45" s="175">
        <v>89458</v>
      </c>
    </row>
    <row r="46" spans="1:6" s="264" customFormat="1" ht="75">
      <c r="A46" s="261">
        <v>37</v>
      </c>
      <c r="B46" s="276" t="s">
        <v>89</v>
      </c>
      <c r="C46" s="280" t="s">
        <v>344</v>
      </c>
      <c r="D46" s="175"/>
      <c r="E46" s="175"/>
      <c r="F46" s="175"/>
    </row>
    <row r="47" spans="1:6" s="269" customFormat="1" ht="55.5" customHeight="1">
      <c r="A47" s="176">
        <v>38</v>
      </c>
      <c r="B47" s="177" t="s">
        <v>413</v>
      </c>
      <c r="C47" s="273" t="s">
        <v>375</v>
      </c>
      <c r="D47" s="185"/>
      <c r="E47" s="185"/>
      <c r="F47" s="185"/>
    </row>
    <row r="48" spans="1:6" s="272" customFormat="1" ht="55.5" customHeight="1" thickBot="1">
      <c r="A48" s="176">
        <v>39</v>
      </c>
      <c r="B48" s="177" t="s">
        <v>414</v>
      </c>
      <c r="C48" s="273" t="s">
        <v>462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415</v>
      </c>
      <c r="C49" s="273" t="s">
        <v>377</v>
      </c>
      <c r="D49" s="185"/>
      <c r="E49" s="185"/>
      <c r="F49" s="185"/>
    </row>
    <row r="50" spans="1:6" s="281" customFormat="1" ht="75">
      <c r="A50" s="261">
        <v>41</v>
      </c>
      <c r="B50" s="276" t="s">
        <v>88</v>
      </c>
      <c r="C50" s="280" t="s">
        <v>343</v>
      </c>
      <c r="D50" s="175">
        <v>6595</v>
      </c>
      <c r="E50" s="175"/>
      <c r="F50" s="175">
        <v>6595</v>
      </c>
    </row>
    <row r="51" spans="1:6" s="269" customFormat="1" ht="55.5" customHeight="1">
      <c r="A51" s="176">
        <v>42</v>
      </c>
      <c r="B51" s="177" t="s">
        <v>416</v>
      </c>
      <c r="C51" s="268" t="s">
        <v>99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417</v>
      </c>
      <c r="C52" s="268" t="s">
        <v>100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90</v>
      </c>
      <c r="C53" s="282" t="s">
        <v>378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418</v>
      </c>
      <c r="C54" s="180" t="s">
        <v>379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419</v>
      </c>
      <c r="C55" s="180" t="s">
        <v>380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420</v>
      </c>
      <c r="C56" s="180" t="s">
        <v>381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345</v>
      </c>
      <c r="C57" s="279" t="s">
        <v>346</v>
      </c>
      <c r="D57" s="175"/>
      <c r="E57" s="175"/>
      <c r="F57" s="175"/>
    </row>
    <row r="58" spans="1:6" s="272" customFormat="1" ht="55.5" customHeight="1" thickBot="1">
      <c r="A58" s="176">
        <v>49</v>
      </c>
      <c r="B58" s="177" t="s">
        <v>421</v>
      </c>
      <c r="C58" s="268" t="s">
        <v>101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422</v>
      </c>
      <c r="C59" s="268" t="s">
        <v>102</v>
      </c>
      <c r="D59" s="185"/>
      <c r="E59" s="185"/>
      <c r="F59" s="185"/>
    </row>
    <row r="60" spans="1:6" s="264" customFormat="1" ht="55.5" customHeight="1">
      <c r="A60" s="261">
        <v>51</v>
      </c>
      <c r="B60" s="276" t="s">
        <v>347</v>
      </c>
      <c r="C60" s="174" t="s">
        <v>348</v>
      </c>
      <c r="D60" s="175"/>
      <c r="E60" s="175"/>
      <c r="F60" s="175"/>
    </row>
    <row r="61" spans="1:6" s="281" customFormat="1" ht="55.5" customHeight="1">
      <c r="A61" s="261">
        <v>52</v>
      </c>
      <c r="B61" s="276" t="s">
        <v>349</v>
      </c>
      <c r="C61" s="174" t="s">
        <v>350</v>
      </c>
      <c r="D61" s="175">
        <v>96542</v>
      </c>
      <c r="E61" s="175"/>
      <c r="F61" s="175">
        <v>96542</v>
      </c>
    </row>
    <row r="62" spans="1:6" s="272" customFormat="1" ht="42" customHeight="1" thickBot="1">
      <c r="A62" s="176"/>
      <c r="B62" s="177"/>
      <c r="C62" s="275"/>
      <c r="D62" s="185"/>
      <c r="E62" s="185"/>
      <c r="F62" s="185"/>
    </row>
    <row r="63" spans="1:6" s="267" customFormat="1" ht="42" customHeight="1" thickBot="1">
      <c r="A63" s="176"/>
      <c r="B63" s="179"/>
      <c r="C63" s="266"/>
      <c r="D63" s="185"/>
      <c r="E63" s="185"/>
      <c r="F63" s="185"/>
    </row>
    <row r="64" spans="1:6" s="172" customFormat="1" ht="42" customHeight="1" thickBot="1">
      <c r="A64" s="176"/>
      <c r="B64" s="179"/>
      <c r="C64" s="180"/>
      <c r="D64" s="185"/>
      <c r="E64" s="185"/>
      <c r="F64" s="185"/>
    </row>
    <row r="65" spans="1:6" s="274" customFormat="1" ht="42" customHeight="1" thickBot="1">
      <c r="A65" s="176"/>
      <c r="B65" s="265"/>
      <c r="C65" s="266"/>
      <c r="D65" s="185"/>
      <c r="E65" s="185"/>
      <c r="F65" s="185"/>
    </row>
    <row r="66" spans="1:6" s="171" customFormat="1" ht="42" customHeight="1">
      <c r="A66" s="176"/>
      <c r="B66" s="177"/>
      <c r="C66" s="178"/>
      <c r="D66" s="185"/>
      <c r="E66" s="185"/>
      <c r="F66" s="185"/>
    </row>
    <row r="67" spans="1:6" s="272" customFormat="1" ht="42" customHeight="1" thickBot="1">
      <c r="A67" s="176"/>
      <c r="B67" s="177"/>
      <c r="C67" s="178"/>
      <c r="D67" s="185"/>
      <c r="E67" s="185"/>
      <c r="F67" s="185"/>
    </row>
    <row r="68" spans="1:6" s="274" customFormat="1" ht="42" customHeight="1" thickBot="1">
      <c r="A68" s="176"/>
      <c r="B68" s="265"/>
      <c r="C68" s="266"/>
      <c r="D68" s="185"/>
      <c r="E68" s="185"/>
      <c r="F68" s="185"/>
    </row>
    <row r="69" spans="1:6" s="171" customFormat="1" ht="42" customHeight="1">
      <c r="A69" s="176"/>
      <c r="B69" s="177"/>
      <c r="C69" s="178"/>
      <c r="D69" s="185"/>
      <c r="E69" s="185"/>
      <c r="F69" s="185"/>
    </row>
    <row r="70" spans="1:6" s="272" customFormat="1" ht="42" customHeight="1" thickBot="1">
      <c r="A70" s="176"/>
      <c r="B70" s="177"/>
      <c r="C70" s="178"/>
      <c r="D70" s="185"/>
      <c r="E70" s="185"/>
      <c r="F70" s="185"/>
    </row>
    <row r="71" spans="1:6" s="274" customFormat="1" ht="42" customHeight="1" thickBot="1">
      <c r="A71" s="176"/>
      <c r="B71" s="265"/>
      <c r="C71" s="266"/>
      <c r="D71" s="185"/>
      <c r="E71" s="185"/>
      <c r="F71" s="185"/>
    </row>
    <row r="72" spans="1:6" s="172" customFormat="1" ht="42" customHeight="1" thickBot="1">
      <c r="A72" s="176"/>
      <c r="B72" s="179"/>
      <c r="C72" s="266"/>
      <c r="D72" s="185"/>
      <c r="E72" s="185"/>
      <c r="F72" s="185"/>
    </row>
    <row r="73" spans="1:6" s="267" customFormat="1" ht="42" customHeight="1" thickBot="1">
      <c r="A73" s="176"/>
      <c r="B73" s="265"/>
      <c r="C73" s="266"/>
      <c r="D73" s="185"/>
      <c r="E73" s="185"/>
      <c r="F73" s="185"/>
    </row>
    <row r="74" spans="1:6" ht="38.25">
      <c r="A74" s="181"/>
      <c r="B74" s="182"/>
      <c r="C74" s="183"/>
      <c r="D74" s="183"/>
      <c r="E74" s="183"/>
      <c r="F74" s="184"/>
    </row>
    <row r="75" ht="20.25">
      <c r="D75" s="64"/>
    </row>
    <row r="76" ht="20.25">
      <c r="D76" s="63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64" t="s">
        <v>606</v>
      </c>
      <c r="B1" s="465"/>
      <c r="C1" s="465"/>
      <c r="D1" s="466"/>
    </row>
    <row r="2" spans="1:7" ht="62.25" customHeight="1">
      <c r="A2" s="467" t="s">
        <v>543</v>
      </c>
      <c r="B2" s="468"/>
      <c r="C2" s="468"/>
      <c r="D2" s="469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63" t="s">
        <v>279</v>
      </c>
      <c r="B4" s="283"/>
      <c r="C4" s="283" t="s">
        <v>277</v>
      </c>
      <c r="D4" s="283" t="s">
        <v>248</v>
      </c>
    </row>
    <row r="5" spans="1:10" s="286" customFormat="1" ht="42.75" customHeight="1">
      <c r="A5" s="463"/>
      <c r="B5" s="283"/>
      <c r="C5" s="283" t="s">
        <v>573</v>
      </c>
      <c r="D5" s="283" t="s">
        <v>0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53</v>
      </c>
      <c r="C6" s="288" t="s">
        <v>1</v>
      </c>
      <c r="D6" s="289">
        <f>D7+D13+D22</f>
        <v>25292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54</v>
      </c>
      <c r="C7" s="288" t="s">
        <v>423</v>
      </c>
      <c r="D7" s="289">
        <v>21212</v>
      </c>
    </row>
    <row r="8" spans="1:4" s="284" customFormat="1" ht="42.75" customHeight="1">
      <c r="A8" s="293">
        <v>3</v>
      </c>
      <c r="B8" s="294" t="s">
        <v>55</v>
      </c>
      <c r="C8" s="295" t="s">
        <v>2</v>
      </c>
      <c r="D8" s="296">
        <v>20922</v>
      </c>
    </row>
    <row r="9" spans="1:4" s="284" customFormat="1" ht="42.75" customHeight="1">
      <c r="A9" s="293">
        <v>4</v>
      </c>
      <c r="B9" s="294" t="s">
        <v>56</v>
      </c>
      <c r="C9" s="295" t="s">
        <v>3</v>
      </c>
      <c r="D9" s="296">
        <v>0</v>
      </c>
    </row>
    <row r="10" spans="1:4" s="284" customFormat="1" ht="42.75" customHeight="1">
      <c r="A10" s="293">
        <v>5</v>
      </c>
      <c r="B10" s="294" t="s">
        <v>57</v>
      </c>
      <c r="C10" s="295" t="s">
        <v>424</v>
      </c>
      <c r="D10" s="296">
        <v>290</v>
      </c>
    </row>
    <row r="11" spans="1:4" s="284" customFormat="1" ht="42.75" customHeight="1">
      <c r="A11" s="293">
        <v>6</v>
      </c>
      <c r="B11" s="294" t="s">
        <v>58</v>
      </c>
      <c r="C11" s="295" t="s">
        <v>425</v>
      </c>
      <c r="D11" s="296">
        <v>0</v>
      </c>
    </row>
    <row r="12" spans="1:4" s="284" customFormat="1" ht="42.75" customHeight="1">
      <c r="A12" s="293">
        <v>7</v>
      </c>
      <c r="B12" s="294" t="s">
        <v>59</v>
      </c>
      <c r="C12" s="295" t="s">
        <v>12</v>
      </c>
      <c r="D12" s="296">
        <v>0</v>
      </c>
    </row>
    <row r="13" spans="1:9" s="291" customFormat="1" ht="42.75" customHeight="1">
      <c r="A13" s="300">
        <v>8</v>
      </c>
      <c r="B13" s="292" t="s">
        <v>60</v>
      </c>
      <c r="C13" s="288" t="s">
        <v>4</v>
      </c>
      <c r="D13" s="289">
        <v>2415</v>
      </c>
      <c r="I13" s="297"/>
    </row>
    <row r="14" spans="1:4" s="284" customFormat="1" ht="42.75" customHeight="1">
      <c r="A14" s="293">
        <v>9</v>
      </c>
      <c r="B14" s="294" t="s">
        <v>61</v>
      </c>
      <c r="C14" s="295" t="s">
        <v>426</v>
      </c>
      <c r="D14" s="296"/>
    </row>
    <row r="15" spans="1:4" s="284" customFormat="1" ht="42.75" customHeight="1">
      <c r="A15" s="293">
        <v>10</v>
      </c>
      <c r="B15" s="294" t="s">
        <v>62</v>
      </c>
      <c r="C15" s="298" t="s">
        <v>427</v>
      </c>
      <c r="D15" s="296"/>
    </row>
    <row r="16" spans="1:4" s="284" customFormat="1" ht="69" customHeight="1">
      <c r="A16" s="293">
        <v>11</v>
      </c>
      <c r="B16" s="294" t="s">
        <v>63</v>
      </c>
      <c r="C16" s="295" t="s">
        <v>5</v>
      </c>
      <c r="D16" s="296"/>
    </row>
    <row r="17" spans="1:4" s="284" customFormat="1" ht="42.75" customHeight="1">
      <c r="A17" s="293">
        <v>12</v>
      </c>
      <c r="B17" s="294" t="s">
        <v>64</v>
      </c>
      <c r="C17" s="295" t="s">
        <v>6</v>
      </c>
      <c r="D17" s="296"/>
    </row>
    <row r="18" spans="1:4" s="284" customFormat="1" ht="42.75" customHeight="1">
      <c r="A18" s="293">
        <v>13</v>
      </c>
      <c r="B18" s="294" t="s">
        <v>65</v>
      </c>
      <c r="C18" s="295" t="s">
        <v>7</v>
      </c>
      <c r="D18" s="296"/>
    </row>
    <row r="19" spans="1:4" s="284" customFormat="1" ht="42.75" customHeight="1">
      <c r="A19" s="293">
        <v>14</v>
      </c>
      <c r="B19" s="294" t="s">
        <v>66</v>
      </c>
      <c r="C19" s="298" t="s">
        <v>428</v>
      </c>
      <c r="D19" s="296"/>
    </row>
    <row r="20" spans="1:4" s="284" customFormat="1" ht="42.75" customHeight="1">
      <c r="A20" s="293">
        <v>15</v>
      </c>
      <c r="B20" s="294" t="s">
        <v>67</v>
      </c>
      <c r="C20" s="298" t="s">
        <v>8</v>
      </c>
      <c r="D20" s="296">
        <v>1187</v>
      </c>
    </row>
    <row r="21" spans="1:10" s="284" customFormat="1" ht="67.5" customHeight="1">
      <c r="A21" s="293">
        <v>16</v>
      </c>
      <c r="B21" s="294" t="s">
        <v>68</v>
      </c>
      <c r="C21" s="298" t="s">
        <v>429</v>
      </c>
      <c r="D21" s="296">
        <v>1228</v>
      </c>
      <c r="J21" s="284" t="s">
        <v>182</v>
      </c>
    </row>
    <row r="22" spans="1:4" s="291" customFormat="1" ht="42.75" customHeight="1">
      <c r="A22" s="300">
        <v>17</v>
      </c>
      <c r="B22" s="292" t="s">
        <v>69</v>
      </c>
      <c r="C22" s="288" t="s">
        <v>9</v>
      </c>
      <c r="D22" s="289">
        <v>1665</v>
      </c>
    </row>
    <row r="23" spans="1:4" s="284" customFormat="1" ht="42.75" customHeight="1">
      <c r="A23" s="293">
        <v>18</v>
      </c>
      <c r="B23" s="294" t="s">
        <v>70</v>
      </c>
      <c r="C23" s="295" t="s">
        <v>10</v>
      </c>
      <c r="D23" s="296">
        <v>165</v>
      </c>
    </row>
    <row r="24" spans="1:4" s="284" customFormat="1" ht="42.75" customHeight="1">
      <c r="A24" s="293">
        <v>19</v>
      </c>
      <c r="B24" s="294" t="s">
        <v>71</v>
      </c>
      <c r="C24" s="295" t="s">
        <v>11</v>
      </c>
      <c r="D24" s="296">
        <v>1500</v>
      </c>
    </row>
    <row r="25" spans="1:4" s="284" customFormat="1" ht="42.75" customHeight="1">
      <c r="A25" s="293">
        <v>20</v>
      </c>
      <c r="B25" s="294" t="s">
        <v>223</v>
      </c>
      <c r="C25" s="295" t="s">
        <v>430</v>
      </c>
      <c r="D25" s="296">
        <v>0</v>
      </c>
    </row>
    <row r="26" spans="1:4" s="291" customFormat="1" ht="60">
      <c r="A26" s="300">
        <v>21</v>
      </c>
      <c r="B26" s="300" t="s">
        <v>72</v>
      </c>
      <c r="C26" s="288" t="s">
        <v>431</v>
      </c>
      <c r="D26" s="299">
        <v>6601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">
      <selection activeCell="B4" sqref="B4:C4"/>
    </sheetView>
  </sheetViews>
  <sheetFormatPr defaultColWidth="9.00390625" defaultRowHeight="12.75"/>
  <cols>
    <col min="1" max="1" width="13.00390625" style="143" customWidth="1"/>
    <col min="2" max="2" width="13.00390625" style="70" customWidth="1"/>
    <col min="3" max="3" width="57.125" style="65" customWidth="1"/>
    <col min="4" max="4" width="24.375" style="92" customWidth="1"/>
    <col min="5" max="5" width="12.25390625" style="65" customWidth="1"/>
    <col min="6" max="6" width="14.125" style="65" customWidth="1"/>
    <col min="7" max="7" width="24.125" style="65" customWidth="1"/>
    <col min="8" max="16384" width="9.125" style="65" customWidth="1"/>
  </cols>
  <sheetData>
    <row r="1" spans="1:7" ht="20.25">
      <c r="A1" s="487" t="s">
        <v>301</v>
      </c>
      <c r="B1" s="487"/>
      <c r="C1" s="487"/>
      <c r="D1" s="487"/>
      <c r="E1" s="104"/>
      <c r="F1" s="104"/>
      <c r="G1" s="104"/>
    </row>
    <row r="2" spans="1:9" s="78" customFormat="1" ht="49.5" customHeight="1">
      <c r="A2" s="473" t="s">
        <v>483</v>
      </c>
      <c r="B2" s="473"/>
      <c r="C2" s="473"/>
      <c r="D2" s="473"/>
      <c r="E2" s="106"/>
      <c r="F2" s="106"/>
      <c r="G2" s="106"/>
      <c r="I2" s="79"/>
    </row>
    <row r="3" spans="1:9" s="78" customFormat="1" ht="49.5" customHeight="1">
      <c r="A3" s="486" t="s">
        <v>279</v>
      </c>
      <c r="B3" s="485" t="s">
        <v>246</v>
      </c>
      <c r="C3" s="485"/>
      <c r="D3" s="162" t="s">
        <v>278</v>
      </c>
      <c r="E3" s="80"/>
      <c r="F3" s="80"/>
      <c r="G3" s="80"/>
      <c r="I3" s="79"/>
    </row>
    <row r="4" spans="1:7" ht="40.5">
      <c r="A4" s="486"/>
      <c r="B4" s="485" t="s">
        <v>573</v>
      </c>
      <c r="C4" s="485"/>
      <c r="D4" s="162" t="s">
        <v>98</v>
      </c>
      <c r="E4" s="70"/>
      <c r="F4" s="70"/>
      <c r="G4" s="70"/>
    </row>
    <row r="5" spans="1:4" s="83" customFormat="1" ht="20.25">
      <c r="A5" s="152">
        <v>1</v>
      </c>
      <c r="B5" s="153" t="s">
        <v>53</v>
      </c>
      <c r="C5" s="154" t="s">
        <v>51</v>
      </c>
      <c r="D5" s="206">
        <v>12773</v>
      </c>
    </row>
    <row r="6" spans="1:4" s="85" customFormat="1" ht="20.25">
      <c r="A6" s="144">
        <v>2</v>
      </c>
      <c r="B6" s="149"/>
      <c r="C6" s="145" t="s">
        <v>13</v>
      </c>
      <c r="D6" s="306">
        <v>1470</v>
      </c>
    </row>
    <row r="7" spans="1:4" ht="20.25">
      <c r="A7" s="155">
        <v>3</v>
      </c>
      <c r="B7" s="146" t="s">
        <v>103</v>
      </c>
      <c r="C7" s="147" t="s">
        <v>14</v>
      </c>
      <c r="D7" s="208">
        <v>0</v>
      </c>
    </row>
    <row r="8" spans="1:4" ht="20.25">
      <c r="A8" s="155">
        <v>4</v>
      </c>
      <c r="B8" s="146" t="s">
        <v>104</v>
      </c>
      <c r="C8" s="147" t="s">
        <v>15</v>
      </c>
      <c r="D8" s="208">
        <v>0</v>
      </c>
    </row>
    <row r="9" spans="1:4" ht="20.25">
      <c r="A9" s="155">
        <v>5</v>
      </c>
      <c r="B9" s="146" t="s">
        <v>105</v>
      </c>
      <c r="C9" s="147" t="s">
        <v>16</v>
      </c>
      <c r="D9" s="208">
        <v>880</v>
      </c>
    </row>
    <row r="10" spans="1:4" ht="20.25">
      <c r="A10" s="155">
        <v>6</v>
      </c>
      <c r="B10" s="146" t="s">
        <v>106</v>
      </c>
      <c r="C10" s="147" t="s">
        <v>17</v>
      </c>
      <c r="D10" s="208">
        <v>180</v>
      </c>
    </row>
    <row r="11" spans="1:4" ht="20.25">
      <c r="A11" s="155">
        <v>7</v>
      </c>
      <c r="B11" s="146" t="s">
        <v>107</v>
      </c>
      <c r="C11" s="147" t="s">
        <v>18</v>
      </c>
      <c r="D11" s="208">
        <v>0</v>
      </c>
    </row>
    <row r="12" spans="1:4" ht="20.25">
      <c r="A12" s="155">
        <v>8</v>
      </c>
      <c r="B12" s="146" t="s">
        <v>108</v>
      </c>
      <c r="C12" s="147" t="s">
        <v>19</v>
      </c>
      <c r="D12" s="208">
        <v>100</v>
      </c>
    </row>
    <row r="13" spans="1:4" ht="20.25">
      <c r="A13" s="155">
        <v>9</v>
      </c>
      <c r="B13" s="146" t="s">
        <v>109</v>
      </c>
      <c r="C13" s="147" t="s">
        <v>20</v>
      </c>
      <c r="D13" s="208">
        <v>0</v>
      </c>
    </row>
    <row r="14" spans="1:4" ht="40.5">
      <c r="A14" s="155">
        <v>10</v>
      </c>
      <c r="B14" s="146" t="s">
        <v>110</v>
      </c>
      <c r="C14" s="147" t="s">
        <v>21</v>
      </c>
      <c r="D14" s="208">
        <v>0</v>
      </c>
    </row>
    <row r="15" spans="1:4" ht="20.25">
      <c r="A15" s="155">
        <v>11</v>
      </c>
      <c r="B15" s="146" t="s">
        <v>111</v>
      </c>
      <c r="C15" s="147" t="s">
        <v>22</v>
      </c>
      <c r="D15" s="208">
        <v>0</v>
      </c>
    </row>
    <row r="16" spans="1:4" ht="40.5">
      <c r="A16" s="155">
        <v>12</v>
      </c>
      <c r="B16" s="146" t="s">
        <v>112</v>
      </c>
      <c r="C16" s="147" t="s">
        <v>23</v>
      </c>
      <c r="D16" s="208">
        <v>310</v>
      </c>
    </row>
    <row r="17" spans="1:4" s="85" customFormat="1" ht="20.25">
      <c r="A17" s="144">
        <v>13</v>
      </c>
      <c r="B17" s="149"/>
      <c r="C17" s="145" t="s">
        <v>24</v>
      </c>
      <c r="D17" s="207">
        <v>7236</v>
      </c>
    </row>
    <row r="18" spans="1:4" ht="20.25">
      <c r="A18" s="155">
        <v>14</v>
      </c>
      <c r="B18" s="146" t="s">
        <v>113</v>
      </c>
      <c r="C18" s="147" t="s">
        <v>25</v>
      </c>
      <c r="D18" s="208">
        <v>945</v>
      </c>
    </row>
    <row r="19" spans="1:4" ht="20.25">
      <c r="A19" s="155">
        <v>15</v>
      </c>
      <c r="B19" s="146" t="s">
        <v>114</v>
      </c>
      <c r="C19" s="147" t="s">
        <v>26</v>
      </c>
      <c r="D19" s="208">
        <v>250</v>
      </c>
    </row>
    <row r="20" spans="1:4" ht="20.25">
      <c r="A20" s="155">
        <v>16</v>
      </c>
      <c r="B20" s="146" t="s">
        <v>115</v>
      </c>
      <c r="C20" s="147" t="s">
        <v>27</v>
      </c>
      <c r="D20" s="208">
        <v>682</v>
      </c>
    </row>
    <row r="21" spans="1:4" ht="20.25">
      <c r="A21" s="155">
        <v>17</v>
      </c>
      <c r="B21" s="146" t="s">
        <v>116</v>
      </c>
      <c r="C21" s="147" t="s">
        <v>28</v>
      </c>
      <c r="D21" s="208">
        <v>300</v>
      </c>
    </row>
    <row r="22" spans="1:4" ht="20.25">
      <c r="A22" s="155">
        <v>18</v>
      </c>
      <c r="B22" s="146" t="s">
        <v>117</v>
      </c>
      <c r="C22" s="147" t="s">
        <v>29</v>
      </c>
      <c r="D22" s="208">
        <v>620</v>
      </c>
    </row>
    <row r="23" spans="1:4" ht="20.25">
      <c r="A23" s="155">
        <v>19</v>
      </c>
      <c r="B23" s="146" t="s">
        <v>206</v>
      </c>
      <c r="C23" s="147" t="s">
        <v>30</v>
      </c>
      <c r="D23" s="208">
        <v>819</v>
      </c>
    </row>
    <row r="24" spans="1:4" ht="20.25">
      <c r="A24" s="155">
        <v>20</v>
      </c>
      <c r="B24" s="146" t="s">
        <v>207</v>
      </c>
      <c r="C24" s="148" t="s">
        <v>31</v>
      </c>
      <c r="D24" s="208">
        <v>175</v>
      </c>
    </row>
    <row r="25" spans="1:4" ht="20.25">
      <c r="A25" s="155">
        <v>21</v>
      </c>
      <c r="B25" s="146" t="s">
        <v>208</v>
      </c>
      <c r="C25" s="147" t="s">
        <v>32</v>
      </c>
      <c r="D25" s="208">
        <v>0</v>
      </c>
    </row>
    <row r="26" spans="1:4" ht="20.25">
      <c r="A26" s="155">
        <v>22</v>
      </c>
      <c r="B26" s="146" t="s">
        <v>209</v>
      </c>
      <c r="C26" s="147" t="s">
        <v>33</v>
      </c>
      <c r="D26" s="208">
        <v>3445</v>
      </c>
    </row>
    <row r="27" spans="1:4" ht="20.25">
      <c r="A27" s="155">
        <v>23</v>
      </c>
      <c r="B27" s="146" t="s">
        <v>210</v>
      </c>
      <c r="C27" s="147" t="s">
        <v>34</v>
      </c>
      <c r="D27" s="208">
        <v>0</v>
      </c>
    </row>
    <row r="28" spans="1:4" ht="20.25">
      <c r="A28" s="155">
        <v>24</v>
      </c>
      <c r="B28" s="146" t="s">
        <v>211</v>
      </c>
      <c r="C28" s="147" t="s">
        <v>35</v>
      </c>
      <c r="D28" s="208">
        <v>0</v>
      </c>
    </row>
    <row r="29" spans="1:4" s="85" customFormat="1" ht="20.25">
      <c r="A29" s="144">
        <v>25</v>
      </c>
      <c r="B29" s="149"/>
      <c r="C29" s="145" t="s">
        <v>36</v>
      </c>
      <c r="D29" s="207">
        <v>3867</v>
      </c>
    </row>
    <row r="30" spans="1:4" ht="20.25">
      <c r="A30" s="155">
        <v>26</v>
      </c>
      <c r="B30" s="146" t="s">
        <v>212</v>
      </c>
      <c r="C30" s="148" t="s">
        <v>37</v>
      </c>
      <c r="D30" s="208">
        <v>2351</v>
      </c>
    </row>
    <row r="31" spans="1:4" ht="20.25">
      <c r="A31" s="155">
        <v>27</v>
      </c>
      <c r="B31" s="146" t="s">
        <v>213</v>
      </c>
      <c r="C31" s="148" t="s">
        <v>38</v>
      </c>
      <c r="D31" s="208">
        <v>896</v>
      </c>
    </row>
    <row r="32" spans="1:4" ht="20.25">
      <c r="A32" s="155">
        <v>28</v>
      </c>
      <c r="B32" s="146" t="s">
        <v>214</v>
      </c>
      <c r="C32" s="147" t="s">
        <v>39</v>
      </c>
      <c r="D32" s="208">
        <v>0</v>
      </c>
    </row>
    <row r="33" spans="1:4" ht="20.25">
      <c r="A33" s="155">
        <v>29</v>
      </c>
      <c r="B33" s="146" t="s">
        <v>215</v>
      </c>
      <c r="C33" s="147" t="s">
        <v>40</v>
      </c>
      <c r="D33" s="208">
        <v>620</v>
      </c>
    </row>
    <row r="34" spans="1:4" ht="20.25">
      <c r="A34" s="155">
        <v>30</v>
      </c>
      <c r="B34" s="146" t="s">
        <v>216</v>
      </c>
      <c r="C34" s="147" t="s">
        <v>41</v>
      </c>
      <c r="D34" s="208">
        <v>0</v>
      </c>
    </row>
    <row r="35" spans="1:4" s="85" customFormat="1" ht="20.25">
      <c r="A35" s="144">
        <v>31</v>
      </c>
      <c r="B35" s="149"/>
      <c r="C35" s="145" t="s">
        <v>42</v>
      </c>
      <c r="D35" s="207">
        <v>200</v>
      </c>
    </row>
    <row r="36" spans="1:4" ht="20.25">
      <c r="A36" s="155">
        <v>32</v>
      </c>
      <c r="B36" s="146" t="s">
        <v>217</v>
      </c>
      <c r="C36" s="147" t="s">
        <v>43</v>
      </c>
      <c r="D36" s="208">
        <v>0</v>
      </c>
    </row>
    <row r="37" spans="1:4" ht="20.25">
      <c r="A37" s="155">
        <v>33</v>
      </c>
      <c r="B37" s="146" t="s">
        <v>218</v>
      </c>
      <c r="C37" s="147" t="s">
        <v>44</v>
      </c>
      <c r="D37" s="208">
        <v>0</v>
      </c>
    </row>
    <row r="38" spans="1:4" ht="20.25">
      <c r="A38" s="155">
        <v>34</v>
      </c>
      <c r="B38" s="146" t="s">
        <v>219</v>
      </c>
      <c r="C38" s="147" t="s">
        <v>45</v>
      </c>
      <c r="D38" s="208">
        <v>200</v>
      </c>
    </row>
    <row r="39" spans="1:8" s="86" customFormat="1" ht="20.25">
      <c r="A39" s="152">
        <v>35</v>
      </c>
      <c r="B39" s="156" t="s">
        <v>220</v>
      </c>
      <c r="C39" s="157" t="s">
        <v>46</v>
      </c>
      <c r="D39" s="209">
        <v>0</v>
      </c>
      <c r="H39" s="87"/>
    </row>
    <row r="40" spans="1:4" ht="20.25">
      <c r="A40" s="155"/>
      <c r="B40" s="158"/>
      <c r="C40" s="147"/>
      <c r="D40" s="208"/>
    </row>
    <row r="41" spans="1:7" s="91" customFormat="1" ht="20.25">
      <c r="A41" s="159">
        <v>36</v>
      </c>
      <c r="B41" s="160"/>
      <c r="C41" s="161" t="s">
        <v>52</v>
      </c>
      <c r="D41" s="210">
        <v>12773</v>
      </c>
      <c r="E41" s="89"/>
      <c r="F41" s="88"/>
      <c r="G41" s="90"/>
    </row>
    <row r="42" ht="12.75">
      <c r="C42" s="70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74" t="s">
        <v>492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 ht="20.25">
      <c r="A2" s="477" t="s">
        <v>607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3" ht="20.25">
      <c r="A3" s="480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5.5">
      <c r="A4" s="483" t="s">
        <v>245</v>
      </c>
      <c r="B4" s="163" t="s">
        <v>246</v>
      </c>
      <c r="C4" s="150" t="s">
        <v>278</v>
      </c>
      <c r="D4" s="150" t="s">
        <v>247</v>
      </c>
      <c r="E4" s="150" t="s">
        <v>249</v>
      </c>
      <c r="F4" s="150" t="s">
        <v>308</v>
      </c>
      <c r="G4" s="150" t="s">
        <v>251</v>
      </c>
      <c r="H4" s="150" t="s">
        <v>252</v>
      </c>
      <c r="I4" s="150" t="s">
        <v>253</v>
      </c>
      <c r="J4" s="150" t="s">
        <v>254</v>
      </c>
      <c r="K4" s="150" t="s">
        <v>255</v>
      </c>
      <c r="L4" s="150" t="s">
        <v>256</v>
      </c>
      <c r="M4" s="150" t="s">
        <v>280</v>
      </c>
    </row>
    <row r="5" spans="1:13" s="71" customFormat="1" ht="218.25" customHeight="1">
      <c r="A5" s="483"/>
      <c r="B5" s="163" t="s">
        <v>307</v>
      </c>
      <c r="C5" s="163" t="s">
        <v>188</v>
      </c>
      <c r="D5" s="164" t="s">
        <v>82</v>
      </c>
      <c r="E5" s="164" t="s">
        <v>184</v>
      </c>
      <c r="F5" s="164" t="s">
        <v>186</v>
      </c>
      <c r="G5" s="164" t="s">
        <v>1</v>
      </c>
      <c r="H5" s="164" t="s">
        <v>435</v>
      </c>
      <c r="I5" s="164" t="s">
        <v>133</v>
      </c>
      <c r="J5" s="164" t="s">
        <v>436</v>
      </c>
      <c r="K5" s="164" t="s">
        <v>187</v>
      </c>
      <c r="L5" s="164" t="s">
        <v>49</v>
      </c>
      <c r="M5" s="164" t="s">
        <v>98</v>
      </c>
    </row>
    <row r="6" spans="1:17" ht="26.25">
      <c r="A6" s="151">
        <v>1</v>
      </c>
      <c r="B6" s="151">
        <v>841126</v>
      </c>
      <c r="C6" s="165" t="s">
        <v>243</v>
      </c>
      <c r="D6" s="166"/>
      <c r="E6" s="166"/>
      <c r="F6" s="166"/>
      <c r="G6" s="166">
        <v>25292</v>
      </c>
      <c r="H6" s="165">
        <v>6601</v>
      </c>
      <c r="I6" s="165">
        <v>12773</v>
      </c>
      <c r="J6" s="165"/>
      <c r="K6" s="166">
        <v>7057</v>
      </c>
      <c r="L6" s="166"/>
      <c r="M6" s="167">
        <f>SUM(D6:L6)</f>
        <v>51723</v>
      </c>
      <c r="N6" s="70"/>
      <c r="O6" s="70"/>
      <c r="P6" s="70"/>
      <c r="Q6" s="70"/>
    </row>
    <row r="7" spans="1:17" ht="26.25">
      <c r="A7" s="151">
        <v>2</v>
      </c>
      <c r="B7" s="151">
        <v>882111</v>
      </c>
      <c r="C7" s="165" t="s">
        <v>463</v>
      </c>
      <c r="D7" s="166"/>
      <c r="E7" s="166"/>
      <c r="F7" s="166"/>
      <c r="G7" s="166"/>
      <c r="H7" s="165"/>
      <c r="I7" s="165"/>
      <c r="J7" s="165">
        <v>28924</v>
      </c>
      <c r="K7" s="166"/>
      <c r="L7" s="166"/>
      <c r="M7" s="167">
        <f aca="true" t="shared" si="0" ref="M7:M13">SUM(D7:L7)</f>
        <v>28924</v>
      </c>
      <c r="N7" s="70"/>
      <c r="O7" s="70"/>
      <c r="P7" s="70"/>
      <c r="Q7" s="70"/>
    </row>
    <row r="8" spans="1:17" ht="26.25">
      <c r="A8" s="151">
        <v>3</v>
      </c>
      <c r="B8" s="151">
        <v>882112</v>
      </c>
      <c r="C8" s="165" t="s">
        <v>47</v>
      </c>
      <c r="D8" s="166"/>
      <c r="E8" s="166"/>
      <c r="F8" s="166"/>
      <c r="G8" s="166"/>
      <c r="H8" s="165"/>
      <c r="I8" s="165"/>
      <c r="J8" s="165">
        <v>96</v>
      </c>
      <c r="K8" s="166"/>
      <c r="L8" s="166"/>
      <c r="M8" s="167">
        <f t="shared" si="0"/>
        <v>96</v>
      </c>
      <c r="N8" s="70"/>
      <c r="O8" s="70"/>
      <c r="P8" s="70"/>
      <c r="Q8" s="70"/>
    </row>
    <row r="9" spans="1:17" ht="26.25">
      <c r="A9" s="151">
        <v>4</v>
      </c>
      <c r="B9" s="151">
        <v>882113</v>
      </c>
      <c r="C9" s="165" t="s">
        <v>263</v>
      </c>
      <c r="D9" s="166"/>
      <c r="E9" s="166"/>
      <c r="F9" s="166"/>
      <c r="G9" s="166"/>
      <c r="H9" s="165"/>
      <c r="I9" s="165"/>
      <c r="J9" s="165">
        <v>14964</v>
      </c>
      <c r="K9" s="166"/>
      <c r="L9" s="166"/>
      <c r="M9" s="167">
        <f t="shared" si="0"/>
        <v>14964</v>
      </c>
      <c r="N9" s="70"/>
      <c r="O9" s="70"/>
      <c r="P9" s="70"/>
      <c r="Q9" s="70"/>
    </row>
    <row r="10" spans="1:17" ht="26.25">
      <c r="A10" s="151">
        <v>5</v>
      </c>
      <c r="B10" s="151">
        <v>882115</v>
      </c>
      <c r="C10" s="165" t="s">
        <v>464</v>
      </c>
      <c r="D10" s="166"/>
      <c r="E10" s="166"/>
      <c r="F10" s="166"/>
      <c r="G10" s="166"/>
      <c r="H10" s="165"/>
      <c r="I10" s="165"/>
      <c r="J10" s="165">
        <v>835</v>
      </c>
      <c r="K10" s="166"/>
      <c r="L10" s="166"/>
      <c r="M10" s="167">
        <f t="shared" si="0"/>
        <v>835</v>
      </c>
      <c r="N10" s="70"/>
      <c r="O10" s="70"/>
      <c r="P10" s="70"/>
      <c r="Q10" s="70"/>
    </row>
    <row r="11" spans="1:17" ht="26.25">
      <c r="A11" s="151">
        <v>6</v>
      </c>
      <c r="B11" s="151">
        <v>882117</v>
      </c>
      <c r="C11" s="165" t="s">
        <v>465</v>
      </c>
      <c r="D11" s="166"/>
      <c r="E11" s="166"/>
      <c r="F11" s="166"/>
      <c r="G11" s="166"/>
      <c r="H11" s="165"/>
      <c r="I11" s="165"/>
      <c r="J11" s="165"/>
      <c r="K11" s="166"/>
      <c r="L11" s="166"/>
      <c r="M11" s="167">
        <f t="shared" si="0"/>
        <v>0</v>
      </c>
      <c r="N11" s="70"/>
      <c r="O11" s="70"/>
      <c r="P11" s="70"/>
      <c r="Q11" s="70"/>
    </row>
    <row r="12" spans="1:17" ht="26.25">
      <c r="A12" s="151">
        <v>7</v>
      </c>
      <c r="B12" s="151">
        <v>882119</v>
      </c>
      <c r="C12" s="165" t="s">
        <v>266</v>
      </c>
      <c r="D12" s="166"/>
      <c r="E12" s="166"/>
      <c r="F12" s="166"/>
      <c r="G12" s="166"/>
      <c r="H12" s="165"/>
      <c r="I12" s="165"/>
      <c r="J12" s="165"/>
      <c r="K12" s="166"/>
      <c r="L12" s="166"/>
      <c r="M12" s="167">
        <f t="shared" si="0"/>
        <v>0</v>
      </c>
      <c r="N12" s="70"/>
      <c r="O12" s="70"/>
      <c r="P12" s="70"/>
      <c r="Q12" s="70"/>
    </row>
    <row r="13" spans="1:17" ht="26.25">
      <c r="A13" s="151">
        <v>8</v>
      </c>
      <c r="B13" s="151">
        <v>882202</v>
      </c>
      <c r="C13" s="165" t="s">
        <v>268</v>
      </c>
      <c r="D13" s="166"/>
      <c r="E13" s="166"/>
      <c r="F13" s="166"/>
      <c r="G13" s="166"/>
      <c r="H13" s="165"/>
      <c r="I13" s="165"/>
      <c r="J13" s="165"/>
      <c r="K13" s="166"/>
      <c r="L13" s="166"/>
      <c r="M13" s="167">
        <f t="shared" si="0"/>
        <v>0</v>
      </c>
      <c r="N13" s="70"/>
      <c r="O13" s="70"/>
      <c r="P13" s="70"/>
      <c r="Q13" s="70"/>
    </row>
    <row r="14" spans="1:13" s="72" customFormat="1" ht="25.5">
      <c r="A14" s="140" t="s">
        <v>185</v>
      </c>
      <c r="B14" s="140"/>
      <c r="C14" s="168"/>
      <c r="D14" s="167">
        <f>SUM(D6:D13)</f>
        <v>0</v>
      </c>
      <c r="E14" s="167">
        <f aca="true" t="shared" si="1" ref="E14:L14">SUM(E6:E13)</f>
        <v>0</v>
      </c>
      <c r="F14" s="167">
        <f t="shared" si="1"/>
        <v>0</v>
      </c>
      <c r="G14" s="167">
        <f t="shared" si="1"/>
        <v>25292</v>
      </c>
      <c r="H14" s="167">
        <f t="shared" si="1"/>
        <v>6601</v>
      </c>
      <c r="I14" s="167">
        <f t="shared" si="1"/>
        <v>12773</v>
      </c>
      <c r="J14" s="167">
        <f t="shared" si="1"/>
        <v>44819</v>
      </c>
      <c r="K14" s="167">
        <f t="shared" si="1"/>
        <v>7057</v>
      </c>
      <c r="L14" s="167">
        <f t="shared" si="1"/>
        <v>0</v>
      </c>
      <c r="M14" s="167">
        <f>SUM(D14:L14)</f>
        <v>96542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78"/>
  <sheetViews>
    <sheetView view="pageBreakPreview" zoomScale="40" zoomScaleSheetLayoutView="40" zoomScalePageLayoutView="0" workbookViewId="0" topLeftCell="A1">
      <pane xSplit="3" ySplit="9" topLeftCell="D45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70" t="s">
        <v>608</v>
      </c>
      <c r="B1" s="371"/>
      <c r="C1" s="371"/>
      <c r="D1" s="371"/>
      <c r="E1" s="371"/>
      <c r="F1" s="372"/>
      <c r="G1" s="112"/>
    </row>
    <row r="2" spans="1:7" ht="33">
      <c r="A2" s="373" t="s">
        <v>523</v>
      </c>
      <c r="B2" s="374"/>
      <c r="C2" s="374"/>
      <c r="D2" s="374"/>
      <c r="E2" s="374"/>
      <c r="F2" s="375"/>
      <c r="G2" s="112"/>
    </row>
    <row r="3" spans="1:7" ht="75" customHeight="1">
      <c r="A3" s="376" t="s">
        <v>586</v>
      </c>
      <c r="B3" s="377"/>
      <c r="C3" s="377"/>
      <c r="D3" s="377"/>
      <c r="E3" s="377"/>
      <c r="F3" s="378"/>
      <c r="G3" s="112"/>
    </row>
    <row r="4" spans="1:7" ht="20.25">
      <c r="A4" s="379" t="s">
        <v>96</v>
      </c>
      <c r="B4" s="380"/>
      <c r="C4" s="380"/>
      <c r="D4" s="380"/>
      <c r="E4" s="380"/>
      <c r="F4" s="381"/>
      <c r="G4" s="112"/>
    </row>
    <row r="5" spans="1:6" ht="33">
      <c r="A5" s="382" t="s">
        <v>279</v>
      </c>
      <c r="B5" s="383" t="s">
        <v>246</v>
      </c>
      <c r="C5" s="383"/>
      <c r="D5" s="187" t="s">
        <v>278</v>
      </c>
      <c r="E5" s="187" t="s">
        <v>247</v>
      </c>
      <c r="F5" s="187" t="s">
        <v>249</v>
      </c>
    </row>
    <row r="6" spans="1:6" s="8" customFormat="1" ht="66">
      <c r="A6" s="382"/>
      <c r="B6" s="383" t="s">
        <v>587</v>
      </c>
      <c r="C6" s="383"/>
      <c r="D6" s="369" t="s">
        <v>553</v>
      </c>
      <c r="E6" s="369" t="s">
        <v>554</v>
      </c>
      <c r="F6" s="369" t="s">
        <v>562</v>
      </c>
    </row>
    <row r="7" spans="1:6" ht="20.25" customHeight="1">
      <c r="A7" s="382"/>
      <c r="B7" s="383"/>
      <c r="C7" s="383"/>
      <c r="D7" s="390" t="s">
        <v>98</v>
      </c>
      <c r="E7" s="390"/>
      <c r="F7" s="390"/>
    </row>
    <row r="8" spans="1:6" ht="20.25">
      <c r="A8" s="382"/>
      <c r="B8" s="383"/>
      <c r="C8" s="383"/>
      <c r="D8" s="390"/>
      <c r="E8" s="390"/>
      <c r="F8" s="390"/>
    </row>
    <row r="9" spans="1:6" s="9" customFormat="1" ht="21" thickBot="1">
      <c r="A9" s="382"/>
      <c r="B9" s="383"/>
      <c r="C9" s="383"/>
      <c r="D9" s="390"/>
      <c r="E9" s="390"/>
      <c r="F9" s="390"/>
    </row>
    <row r="10" spans="1:6" s="169" customFormat="1" ht="55.5" customHeight="1" thickBot="1">
      <c r="A10" s="261">
        <v>1</v>
      </c>
      <c r="B10" s="173" t="s">
        <v>81</v>
      </c>
      <c r="C10" s="174" t="s">
        <v>337</v>
      </c>
      <c r="D10" s="175"/>
      <c r="E10" s="175"/>
      <c r="F10" s="175"/>
    </row>
    <row r="11" spans="1:6" s="171" customFormat="1" ht="55.5" customHeight="1">
      <c r="A11" s="176">
        <v>2</v>
      </c>
      <c r="B11" s="177" t="s">
        <v>382</v>
      </c>
      <c r="C11" s="268" t="s">
        <v>351</v>
      </c>
      <c r="D11" s="185"/>
      <c r="E11" s="185"/>
      <c r="F11" s="185"/>
    </row>
    <row r="12" spans="1:6" s="170" customFormat="1" ht="55.5" customHeight="1">
      <c r="A12" s="176">
        <v>3</v>
      </c>
      <c r="B12" s="177" t="s">
        <v>383</v>
      </c>
      <c r="C12" s="180" t="s">
        <v>352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384</v>
      </c>
      <c r="C13" s="180" t="s">
        <v>353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385</v>
      </c>
      <c r="C14" s="180" t="s">
        <v>354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386</v>
      </c>
      <c r="C15" s="180" t="s">
        <v>355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387</v>
      </c>
      <c r="C16" s="180" t="s">
        <v>356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388</v>
      </c>
      <c r="C17" s="180" t="s">
        <v>357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85</v>
      </c>
      <c r="C18" s="174" t="s">
        <v>338</v>
      </c>
      <c r="D18" s="175">
        <v>1665</v>
      </c>
      <c r="E18" s="175"/>
      <c r="F18" s="175">
        <v>1665</v>
      </c>
    </row>
    <row r="19" spans="1:6" s="270" customFormat="1" ht="55.5" customHeight="1">
      <c r="A19" s="176">
        <v>10</v>
      </c>
      <c r="B19" s="177" t="s">
        <v>389</v>
      </c>
      <c r="C19" s="268" t="s">
        <v>363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390</v>
      </c>
      <c r="C20" s="180" t="s">
        <v>358</v>
      </c>
      <c r="D20" s="185">
        <v>1311</v>
      </c>
      <c r="E20" s="185"/>
      <c r="F20" s="185">
        <v>1311</v>
      </c>
    </row>
    <row r="21" spans="1:6" s="170" customFormat="1" ht="55.5" customHeight="1">
      <c r="A21" s="176">
        <v>12</v>
      </c>
      <c r="B21" s="177" t="s">
        <v>391</v>
      </c>
      <c r="C21" s="180" t="s">
        <v>359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392</v>
      </c>
      <c r="C22" s="180" t="s">
        <v>360</v>
      </c>
      <c r="D22" s="185"/>
      <c r="E22" s="185"/>
      <c r="F22" s="185"/>
    </row>
    <row r="23" spans="1:6" s="270" customFormat="1" ht="55.5" customHeight="1">
      <c r="A23" s="176">
        <v>14</v>
      </c>
      <c r="B23" s="177" t="s">
        <v>393</v>
      </c>
      <c r="C23" s="180" t="s">
        <v>361</v>
      </c>
      <c r="D23" s="185">
        <v>354</v>
      </c>
      <c r="E23" s="185"/>
      <c r="F23" s="185">
        <v>354</v>
      </c>
    </row>
    <row r="24" spans="1:6" s="269" customFormat="1" ht="55.5" customHeight="1">
      <c r="A24" s="176">
        <v>15</v>
      </c>
      <c r="B24" s="177" t="s">
        <v>394</v>
      </c>
      <c r="C24" s="180" t="s">
        <v>362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83</v>
      </c>
      <c r="C25" s="174" t="s">
        <v>132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395</v>
      </c>
      <c r="C26" s="180" t="s">
        <v>466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396</v>
      </c>
      <c r="C27" s="180" t="s">
        <v>467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397</v>
      </c>
      <c r="C28" s="180" t="s">
        <v>468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398</v>
      </c>
      <c r="C29" s="180" t="s">
        <v>469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399</v>
      </c>
      <c r="C30" s="278" t="s">
        <v>470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400</v>
      </c>
      <c r="C31" s="309" t="s">
        <v>471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401</v>
      </c>
      <c r="C32" s="309" t="s">
        <v>273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402</v>
      </c>
      <c r="C33" s="309" t="s">
        <v>472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403</v>
      </c>
      <c r="C34" s="310" t="s">
        <v>473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404</v>
      </c>
      <c r="C35" s="309" t="s">
        <v>474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405</v>
      </c>
      <c r="C36" s="309" t="s">
        <v>475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406</v>
      </c>
      <c r="C37" s="309" t="s">
        <v>476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407</v>
      </c>
      <c r="C38" s="180" t="s">
        <v>477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408</v>
      </c>
      <c r="C39" s="180" t="s">
        <v>478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409</v>
      </c>
      <c r="C40" s="180" t="s">
        <v>479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339</v>
      </c>
      <c r="C41" s="279" t="s">
        <v>340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410</v>
      </c>
      <c r="C42" s="178" t="s">
        <v>372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411</v>
      </c>
      <c r="C43" s="178" t="s">
        <v>373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412</v>
      </c>
      <c r="C44" s="178" t="s">
        <v>374</v>
      </c>
      <c r="D44" s="185"/>
      <c r="E44" s="185"/>
      <c r="F44" s="185"/>
    </row>
    <row r="45" spans="1:6" s="169" customFormat="1" ht="80.25" customHeight="1" thickBot="1">
      <c r="A45" s="261">
        <v>36</v>
      </c>
      <c r="B45" s="173" t="s">
        <v>341</v>
      </c>
      <c r="C45" s="307" t="s">
        <v>456</v>
      </c>
      <c r="D45" s="175">
        <v>33808</v>
      </c>
      <c r="E45" s="175"/>
      <c r="F45" s="175">
        <v>33808</v>
      </c>
    </row>
    <row r="46" spans="1:6" s="264" customFormat="1" ht="75">
      <c r="A46" s="261">
        <v>37</v>
      </c>
      <c r="B46" s="276" t="s">
        <v>89</v>
      </c>
      <c r="C46" s="280" t="s">
        <v>344</v>
      </c>
      <c r="D46" s="175">
        <v>515</v>
      </c>
      <c r="E46" s="175"/>
      <c r="F46" s="175">
        <v>515</v>
      </c>
    </row>
    <row r="47" spans="1:6" s="269" customFormat="1" ht="55.5" customHeight="1">
      <c r="A47" s="176">
        <v>38</v>
      </c>
      <c r="B47" s="177" t="s">
        <v>413</v>
      </c>
      <c r="C47" s="273" t="s">
        <v>375</v>
      </c>
      <c r="D47" s="185">
        <v>515</v>
      </c>
      <c r="E47" s="185"/>
      <c r="F47" s="185">
        <v>515</v>
      </c>
    </row>
    <row r="48" spans="1:6" s="272" customFormat="1" ht="55.5" customHeight="1" thickBot="1">
      <c r="A48" s="176">
        <v>39</v>
      </c>
      <c r="B48" s="177" t="s">
        <v>414</v>
      </c>
      <c r="C48" s="273" t="s">
        <v>462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415</v>
      </c>
      <c r="C49" s="273" t="s">
        <v>377</v>
      </c>
      <c r="D49" s="185"/>
      <c r="E49" s="185"/>
      <c r="F49" s="185"/>
    </row>
    <row r="50" spans="1:6" s="281" customFormat="1" ht="75">
      <c r="A50" s="261">
        <v>41</v>
      </c>
      <c r="B50" s="276" t="s">
        <v>88</v>
      </c>
      <c r="C50" s="280" t="s">
        <v>343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416</v>
      </c>
      <c r="C51" s="268" t="s">
        <v>99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417</v>
      </c>
      <c r="C52" s="268" t="s">
        <v>100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90</v>
      </c>
      <c r="C53" s="282" t="s">
        <v>378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418</v>
      </c>
      <c r="C54" s="180" t="s">
        <v>379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419</v>
      </c>
      <c r="C55" s="180" t="s">
        <v>380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420</v>
      </c>
      <c r="C56" s="180" t="s">
        <v>381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345</v>
      </c>
      <c r="C57" s="279" t="s">
        <v>346</v>
      </c>
      <c r="D57" s="175"/>
      <c r="E57" s="175"/>
      <c r="F57" s="175"/>
    </row>
    <row r="58" spans="1:6" s="272" customFormat="1" ht="55.5" customHeight="1" thickBot="1">
      <c r="A58" s="176">
        <v>49</v>
      </c>
      <c r="B58" s="177" t="s">
        <v>421</v>
      </c>
      <c r="C58" s="268" t="s">
        <v>101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422</v>
      </c>
      <c r="C59" s="268" t="s">
        <v>102</v>
      </c>
      <c r="D59" s="185"/>
      <c r="E59" s="185"/>
      <c r="F59" s="185"/>
    </row>
    <row r="60" spans="1:6" s="264" customFormat="1" ht="55.5" customHeight="1">
      <c r="A60" s="261">
        <v>51</v>
      </c>
      <c r="B60" s="276" t="s">
        <v>347</v>
      </c>
      <c r="C60" s="174" t="s">
        <v>348</v>
      </c>
      <c r="D60" s="175"/>
      <c r="E60" s="175"/>
      <c r="F60" s="175"/>
    </row>
    <row r="61" spans="1:6" s="281" customFormat="1" ht="55.5" customHeight="1">
      <c r="A61" s="261">
        <v>52</v>
      </c>
      <c r="B61" s="276" t="s">
        <v>349</v>
      </c>
      <c r="C61" s="174" t="s">
        <v>350</v>
      </c>
      <c r="D61" s="175">
        <v>35988</v>
      </c>
      <c r="E61" s="175"/>
      <c r="F61" s="175">
        <v>35988</v>
      </c>
    </row>
    <row r="62" spans="1:6" s="272" customFormat="1" ht="42" customHeight="1" thickBot="1">
      <c r="A62" s="176"/>
      <c r="B62" s="177"/>
      <c r="C62" s="275"/>
      <c r="D62" s="185"/>
      <c r="E62" s="185"/>
      <c r="F62" s="185"/>
    </row>
    <row r="63" spans="1:6" s="267" customFormat="1" ht="42" customHeight="1" thickBot="1">
      <c r="A63" s="176"/>
      <c r="B63" s="179"/>
      <c r="C63" s="266"/>
      <c r="D63" s="185"/>
      <c r="E63" s="185"/>
      <c r="F63" s="185"/>
    </row>
    <row r="64" spans="1:6" s="172" customFormat="1" ht="42" customHeight="1" thickBot="1">
      <c r="A64" s="176"/>
      <c r="B64" s="179"/>
      <c r="C64" s="180"/>
      <c r="D64" s="185"/>
      <c r="E64" s="185"/>
      <c r="F64" s="185"/>
    </row>
    <row r="65" spans="1:6" s="274" customFormat="1" ht="42" customHeight="1" thickBot="1">
      <c r="A65" s="176"/>
      <c r="B65" s="265"/>
      <c r="C65" s="266"/>
      <c r="D65" s="185"/>
      <c r="E65" s="185"/>
      <c r="F65" s="185"/>
    </row>
    <row r="66" spans="1:6" s="171" customFormat="1" ht="42" customHeight="1">
      <c r="A66" s="176"/>
      <c r="B66" s="177"/>
      <c r="C66" s="178"/>
      <c r="D66" s="185"/>
      <c r="E66" s="185"/>
      <c r="F66" s="185"/>
    </row>
    <row r="67" spans="1:6" s="272" customFormat="1" ht="42" customHeight="1" thickBot="1">
      <c r="A67" s="176"/>
      <c r="B67" s="177"/>
      <c r="C67" s="178"/>
      <c r="D67" s="185"/>
      <c r="E67" s="185"/>
      <c r="F67" s="185"/>
    </row>
    <row r="68" spans="1:6" s="274" customFormat="1" ht="42" customHeight="1" thickBot="1">
      <c r="A68" s="176"/>
      <c r="B68" s="265"/>
      <c r="C68" s="266"/>
      <c r="D68" s="185"/>
      <c r="E68" s="185"/>
      <c r="F68" s="185"/>
    </row>
    <row r="69" spans="1:6" s="171" customFormat="1" ht="42" customHeight="1">
      <c r="A69" s="176"/>
      <c r="B69" s="177"/>
      <c r="C69" s="178"/>
      <c r="D69" s="185"/>
      <c r="E69" s="185"/>
      <c r="F69" s="185"/>
    </row>
    <row r="70" spans="1:6" s="272" customFormat="1" ht="42" customHeight="1" thickBot="1">
      <c r="A70" s="176"/>
      <c r="B70" s="177"/>
      <c r="C70" s="178"/>
      <c r="D70" s="185"/>
      <c r="E70" s="185"/>
      <c r="F70" s="185"/>
    </row>
    <row r="71" spans="1:6" s="274" customFormat="1" ht="42" customHeight="1" thickBot="1">
      <c r="A71" s="176"/>
      <c r="B71" s="265"/>
      <c r="C71" s="266"/>
      <c r="D71" s="185"/>
      <c r="E71" s="185"/>
      <c r="F71" s="185"/>
    </row>
    <row r="72" spans="1:6" s="172" customFormat="1" ht="42" customHeight="1" thickBot="1">
      <c r="A72" s="176"/>
      <c r="B72" s="179"/>
      <c r="C72" s="266"/>
      <c r="D72" s="185"/>
      <c r="E72" s="185"/>
      <c r="F72" s="185"/>
    </row>
    <row r="73" spans="1:6" s="267" customFormat="1" ht="42" customHeight="1" thickBot="1">
      <c r="A73" s="176"/>
      <c r="B73" s="265"/>
      <c r="C73" s="266"/>
      <c r="D73" s="185"/>
      <c r="E73" s="185"/>
      <c r="F73" s="185"/>
    </row>
    <row r="74" spans="1:6" ht="38.25">
      <c r="A74" s="181"/>
      <c r="B74" s="182"/>
      <c r="C74" s="183"/>
      <c r="D74" s="183"/>
      <c r="E74" s="183"/>
      <c r="F74" s="184"/>
    </row>
    <row r="75" ht="20.25">
      <c r="D75" s="64"/>
    </row>
    <row r="76" ht="20.25">
      <c r="D76" s="63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A1">
      <selection activeCell="A7" sqref="A7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47" t="s">
        <v>544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124"/>
      <c r="Y1" s="125"/>
    </row>
    <row r="2" spans="1:25" ht="3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115"/>
      <c r="Y2" s="126"/>
    </row>
    <row r="3" spans="1:25" ht="90">
      <c r="A3" s="451" t="s">
        <v>523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3"/>
    </row>
    <row r="4" spans="1:25" ht="90">
      <c r="A4" s="454" t="s">
        <v>590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6"/>
    </row>
    <row r="5" spans="1:25" ht="45">
      <c r="A5" s="457" t="s">
        <v>96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9"/>
    </row>
    <row r="6" spans="1:25" ht="99.75" customHeight="1">
      <c r="A6" s="122"/>
      <c r="B6" s="116"/>
      <c r="C6" s="123"/>
      <c r="D6" s="460">
        <v>2011</v>
      </c>
      <c r="E6" s="460"/>
      <c r="F6" s="460">
        <v>2012</v>
      </c>
      <c r="G6" s="460"/>
      <c r="H6" s="460">
        <v>2013</v>
      </c>
      <c r="I6" s="460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61" t="s">
        <v>529</v>
      </c>
      <c r="V6" s="436" t="s">
        <v>530</v>
      </c>
      <c r="W6" s="436" t="s">
        <v>531</v>
      </c>
      <c r="X6" s="113"/>
      <c r="Y6" s="114"/>
    </row>
    <row r="7" spans="1:25" ht="85.5" customHeight="1">
      <c r="A7" s="117"/>
      <c r="B7" s="118"/>
      <c r="C7" s="119"/>
      <c r="D7" s="435" t="s">
        <v>181</v>
      </c>
      <c r="E7" s="435" t="s">
        <v>126</v>
      </c>
      <c r="F7" s="435" t="s">
        <v>148</v>
      </c>
      <c r="G7" s="435" t="s">
        <v>127</v>
      </c>
      <c r="H7" s="446" t="s">
        <v>146</v>
      </c>
      <c r="I7" s="446"/>
      <c r="J7" s="431" t="s">
        <v>147</v>
      </c>
      <c r="K7" s="431" t="s">
        <v>128</v>
      </c>
      <c r="L7" s="435" t="s">
        <v>149</v>
      </c>
      <c r="M7" s="435" t="s">
        <v>128</v>
      </c>
      <c r="N7" s="105"/>
      <c r="O7" s="117"/>
      <c r="P7" s="118"/>
      <c r="Q7" s="118"/>
      <c r="R7" s="118"/>
      <c r="S7" s="118"/>
      <c r="T7" s="119"/>
      <c r="U7" s="462"/>
      <c r="V7" s="437"/>
      <c r="W7" s="437"/>
      <c r="X7" s="28"/>
      <c r="Y7" s="29"/>
    </row>
    <row r="8" spans="1:25" ht="85.5" customHeight="1">
      <c r="A8" s="428" t="s">
        <v>175</v>
      </c>
      <c r="B8" s="429" t="s">
        <v>246</v>
      </c>
      <c r="C8" s="429"/>
      <c r="D8" s="30" t="s">
        <v>278</v>
      </c>
      <c r="E8" s="30" t="s">
        <v>247</v>
      </c>
      <c r="F8" s="30" t="s">
        <v>249</v>
      </c>
      <c r="G8" s="30" t="s">
        <v>250</v>
      </c>
      <c r="H8" s="111" t="s">
        <v>251</v>
      </c>
      <c r="I8" s="111" t="s">
        <v>252</v>
      </c>
      <c r="J8" s="61"/>
      <c r="K8" s="61"/>
      <c r="L8" s="30"/>
      <c r="M8" s="30"/>
      <c r="N8" s="99"/>
      <c r="O8" s="438" t="s">
        <v>279</v>
      </c>
      <c r="P8" s="439" t="s">
        <v>253</v>
      </c>
      <c r="Q8" s="440"/>
      <c r="R8" s="440"/>
      <c r="S8" s="440"/>
      <c r="T8" s="441"/>
      <c r="U8" s="101" t="s">
        <v>254</v>
      </c>
      <c r="V8" s="101" t="s">
        <v>255</v>
      </c>
      <c r="W8" s="103" t="s">
        <v>331</v>
      </c>
      <c r="X8" s="28"/>
      <c r="Y8" s="29"/>
    </row>
    <row r="9" spans="1:25" s="15" customFormat="1" ht="174" customHeight="1">
      <c r="A9" s="428"/>
      <c r="B9" s="442" t="s">
        <v>556</v>
      </c>
      <c r="C9" s="443"/>
      <c r="D9" s="432" t="s">
        <v>557</v>
      </c>
      <c r="E9" s="433" t="s">
        <v>554</v>
      </c>
      <c r="F9" s="432" t="s">
        <v>557</v>
      </c>
      <c r="G9" s="433" t="s">
        <v>554</v>
      </c>
      <c r="H9" s="432" t="s">
        <v>557</v>
      </c>
      <c r="I9" s="433" t="s">
        <v>554</v>
      </c>
      <c r="J9" s="430" t="s">
        <v>124</v>
      </c>
      <c r="K9" s="430" t="s">
        <v>125</v>
      </c>
      <c r="L9" s="430" t="s">
        <v>124</v>
      </c>
      <c r="M9" s="430" t="s">
        <v>125</v>
      </c>
      <c r="N9" s="102"/>
      <c r="O9" s="429"/>
      <c r="P9" s="422" t="s">
        <v>589</v>
      </c>
      <c r="Q9" s="422"/>
      <c r="R9" s="422"/>
      <c r="S9" s="422"/>
      <c r="T9" s="422"/>
      <c r="U9" s="423" t="s">
        <v>150</v>
      </c>
      <c r="V9" s="423" t="s">
        <v>148</v>
      </c>
      <c r="W9" s="423" t="s">
        <v>94</v>
      </c>
      <c r="X9" s="30" t="s">
        <v>129</v>
      </c>
      <c r="Y9" s="30" t="s">
        <v>130</v>
      </c>
    </row>
    <row r="10" spans="1:25" s="15" customFormat="1" ht="25.5" customHeight="1">
      <c r="A10" s="428"/>
      <c r="B10" s="444"/>
      <c r="C10" s="445"/>
      <c r="D10" s="432"/>
      <c r="E10" s="434"/>
      <c r="F10" s="432"/>
      <c r="G10" s="434"/>
      <c r="H10" s="432"/>
      <c r="I10" s="434"/>
      <c r="J10" s="430"/>
      <c r="K10" s="430"/>
      <c r="L10" s="430"/>
      <c r="M10" s="430"/>
      <c r="N10" s="102"/>
      <c r="O10" s="429"/>
      <c r="P10" s="422"/>
      <c r="Q10" s="422"/>
      <c r="R10" s="422"/>
      <c r="S10" s="422"/>
      <c r="T10" s="422"/>
      <c r="U10" s="424"/>
      <c r="V10" s="424"/>
      <c r="W10" s="424"/>
      <c r="X10" s="14"/>
      <c r="Y10" s="14"/>
    </row>
    <row r="11" spans="1:25" s="18" customFormat="1" ht="113.25" customHeight="1">
      <c r="A11" s="31" t="s">
        <v>53</v>
      </c>
      <c r="B11" s="414" t="s">
        <v>337</v>
      </c>
      <c r="C11" s="415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53</v>
      </c>
      <c r="P11" s="416" t="s">
        <v>131</v>
      </c>
      <c r="Q11" s="416"/>
      <c r="R11" s="416"/>
      <c r="S11" s="416"/>
      <c r="T11" s="416"/>
      <c r="U11" s="32"/>
      <c r="V11" s="32"/>
      <c r="W11" s="32">
        <v>20496</v>
      </c>
      <c r="X11" s="32"/>
      <c r="Y11" s="32"/>
    </row>
    <row r="12" spans="1:25" s="18" customFormat="1" ht="109.5" customHeight="1">
      <c r="A12" s="31" t="s">
        <v>72</v>
      </c>
      <c r="B12" s="414" t="s">
        <v>338</v>
      </c>
      <c r="C12" s="415" t="s">
        <v>338</v>
      </c>
      <c r="D12" s="32"/>
      <c r="E12" s="32"/>
      <c r="F12" s="32"/>
      <c r="G12" s="32"/>
      <c r="H12" s="32">
        <v>1665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72</v>
      </c>
      <c r="P12" s="425" t="s">
        <v>336</v>
      </c>
      <c r="Q12" s="426"/>
      <c r="R12" s="426"/>
      <c r="S12" s="426"/>
      <c r="T12" s="427"/>
      <c r="U12" s="32"/>
      <c r="V12" s="32"/>
      <c r="W12" s="32">
        <v>5472</v>
      </c>
      <c r="X12" s="33"/>
      <c r="Y12" s="33"/>
    </row>
    <row r="13" spans="1:26" s="18" customFormat="1" ht="97.5" customHeight="1">
      <c r="A13" s="31" t="s">
        <v>95</v>
      </c>
      <c r="B13" s="414" t="s">
        <v>132</v>
      </c>
      <c r="C13" s="415" t="s">
        <v>132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95</v>
      </c>
      <c r="P13" s="416" t="s">
        <v>133</v>
      </c>
      <c r="Q13" s="416"/>
      <c r="R13" s="416"/>
      <c r="S13" s="416"/>
      <c r="T13" s="416"/>
      <c r="U13" s="32"/>
      <c r="V13" s="32"/>
      <c r="W13" s="32">
        <v>10020</v>
      </c>
      <c r="X13" s="33"/>
      <c r="Y13" s="33"/>
      <c r="Z13" s="19"/>
    </row>
    <row r="14" spans="1:25" s="18" customFormat="1" ht="111.75" customHeight="1">
      <c r="A14" s="31" t="s">
        <v>84</v>
      </c>
      <c r="B14" s="414" t="s">
        <v>340</v>
      </c>
      <c r="C14" s="415" t="s">
        <v>340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84</v>
      </c>
      <c r="P14" s="416" t="s">
        <v>335</v>
      </c>
      <c r="Q14" s="416"/>
      <c r="R14" s="416"/>
      <c r="S14" s="416"/>
      <c r="T14" s="416"/>
      <c r="U14" s="32"/>
      <c r="V14" s="32"/>
      <c r="W14" s="32"/>
      <c r="X14" s="33"/>
      <c r="Y14" s="33"/>
    </row>
    <row r="15" spans="1:25" s="18" customFormat="1" ht="99.75" customHeight="1">
      <c r="A15" s="31" t="s">
        <v>87</v>
      </c>
      <c r="B15" s="414" t="s">
        <v>342</v>
      </c>
      <c r="C15" s="415" t="s">
        <v>342</v>
      </c>
      <c r="D15" s="32"/>
      <c r="E15" s="32"/>
      <c r="F15" s="32"/>
      <c r="G15" s="32"/>
      <c r="H15" s="32">
        <v>33808</v>
      </c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87</v>
      </c>
      <c r="P15" s="416" t="s">
        <v>152</v>
      </c>
      <c r="Q15" s="416"/>
      <c r="R15" s="416"/>
      <c r="S15" s="416"/>
      <c r="T15" s="416"/>
      <c r="U15" s="32"/>
      <c r="V15" s="32"/>
      <c r="W15" s="32"/>
      <c r="X15" s="33"/>
      <c r="Y15" s="33"/>
    </row>
    <row r="16" spans="1:25" s="18" customFormat="1" ht="94.5" customHeight="1">
      <c r="A16" s="31" t="s">
        <v>89</v>
      </c>
      <c r="B16" s="414" t="s">
        <v>344</v>
      </c>
      <c r="C16" s="415" t="s">
        <v>344</v>
      </c>
      <c r="D16" s="32"/>
      <c r="E16" s="32"/>
      <c r="F16" s="32"/>
      <c r="G16" s="32"/>
      <c r="H16" s="32">
        <v>515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86</v>
      </c>
      <c r="P16" s="416" t="s">
        <v>153</v>
      </c>
      <c r="Q16" s="416"/>
      <c r="R16" s="416"/>
      <c r="S16" s="416"/>
      <c r="T16" s="416"/>
      <c r="U16" s="32"/>
      <c r="V16" s="32"/>
      <c r="W16" s="32"/>
      <c r="X16" s="36"/>
      <c r="Y16" s="36"/>
    </row>
    <row r="17" spans="1:25" s="18" customFormat="1" ht="93" customHeight="1">
      <c r="A17" s="31" t="s">
        <v>88</v>
      </c>
      <c r="B17" s="414" t="s">
        <v>343</v>
      </c>
      <c r="C17" s="415" t="s">
        <v>343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88</v>
      </c>
      <c r="P17" s="416" t="s">
        <v>134</v>
      </c>
      <c r="Q17" s="416"/>
      <c r="R17" s="416"/>
      <c r="S17" s="416"/>
      <c r="T17" s="416"/>
      <c r="U17" s="32"/>
      <c r="V17" s="32"/>
      <c r="W17" s="32"/>
      <c r="X17" s="36"/>
      <c r="Y17" s="36"/>
    </row>
    <row r="18" spans="1:27" s="18" customFormat="1" ht="96" customHeight="1">
      <c r="A18" s="31" t="s">
        <v>135</v>
      </c>
      <c r="B18" s="414" t="s">
        <v>378</v>
      </c>
      <c r="C18" s="415" t="s">
        <v>378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90</v>
      </c>
      <c r="P18" s="416" t="s">
        <v>136</v>
      </c>
      <c r="Q18" s="416"/>
      <c r="R18" s="416"/>
      <c r="S18" s="416"/>
      <c r="T18" s="416"/>
      <c r="U18" s="32"/>
      <c r="V18" s="32"/>
      <c r="W18" s="32"/>
      <c r="X18" s="32"/>
      <c r="Y18" s="32"/>
      <c r="Z18" s="58"/>
      <c r="AA18" s="20"/>
    </row>
    <row r="19" spans="1:25" s="18" customFormat="1" ht="61.5">
      <c r="A19" s="31" t="s">
        <v>345</v>
      </c>
      <c r="B19" s="414" t="s">
        <v>346</v>
      </c>
      <c r="C19" s="415" t="s">
        <v>346</v>
      </c>
      <c r="D19" s="34"/>
      <c r="E19" s="34"/>
      <c r="F19" s="55"/>
      <c r="G19" s="55"/>
      <c r="H19" s="34"/>
      <c r="I19" s="34"/>
      <c r="J19" s="421"/>
      <c r="K19" s="421"/>
      <c r="L19" s="421"/>
      <c r="M19" s="421"/>
      <c r="N19" s="21"/>
      <c r="O19" s="407" t="s">
        <v>137</v>
      </c>
      <c r="P19" s="408"/>
      <c r="Q19" s="408"/>
      <c r="R19" s="408"/>
      <c r="S19" s="408"/>
      <c r="T19" s="408"/>
      <c r="U19" s="32"/>
      <c r="V19" s="32"/>
      <c r="W19" s="32"/>
      <c r="X19" s="37"/>
      <c r="Y19" s="37"/>
    </row>
    <row r="20" spans="1:25" s="18" customFormat="1" ht="61.5">
      <c r="A20" s="31" t="s">
        <v>347</v>
      </c>
      <c r="B20" s="414" t="s">
        <v>348</v>
      </c>
      <c r="C20" s="415" t="s">
        <v>348</v>
      </c>
      <c r="D20" s="34"/>
      <c r="E20" s="34"/>
      <c r="F20" s="55"/>
      <c r="G20" s="55"/>
      <c r="H20" s="34"/>
      <c r="I20" s="34"/>
      <c r="J20" s="421"/>
      <c r="K20" s="421"/>
      <c r="L20" s="421"/>
      <c r="M20" s="421"/>
      <c r="N20" s="21"/>
      <c r="O20" s="407" t="s">
        <v>138</v>
      </c>
      <c r="P20" s="408"/>
      <c r="Q20" s="408"/>
      <c r="R20" s="408"/>
      <c r="S20" s="408"/>
      <c r="T20" s="408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09" t="s">
        <v>333</v>
      </c>
      <c r="P21" s="410"/>
      <c r="Q21" s="410"/>
      <c r="R21" s="410"/>
      <c r="S21" s="410"/>
      <c r="T21" s="411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09" t="s">
        <v>157</v>
      </c>
      <c r="P22" s="412"/>
      <c r="Q22" s="412"/>
      <c r="R22" s="412"/>
      <c r="S22" s="412"/>
      <c r="T22" s="413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09" t="s">
        <v>332</v>
      </c>
      <c r="P23" s="412"/>
      <c r="Q23" s="412"/>
      <c r="R23" s="412"/>
      <c r="S23" s="412"/>
      <c r="T23" s="413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09" t="s">
        <v>275</v>
      </c>
      <c r="P24" s="412"/>
      <c r="Q24" s="412"/>
      <c r="R24" s="412"/>
      <c r="S24" s="412"/>
      <c r="T24" s="413"/>
      <c r="U24" s="37"/>
      <c r="V24" s="54"/>
      <c r="W24" s="37"/>
      <c r="X24" s="38"/>
      <c r="Y24" s="37"/>
    </row>
    <row r="25" spans="1:26" s="24" customFormat="1" ht="120.75" customHeight="1">
      <c r="A25" s="417" t="s">
        <v>154</v>
      </c>
      <c r="B25" s="418"/>
      <c r="C25" s="419"/>
      <c r="D25" s="35">
        <v>0</v>
      </c>
      <c r="E25" s="35">
        <v>0</v>
      </c>
      <c r="F25" s="35">
        <v>0</v>
      </c>
      <c r="G25" s="35">
        <v>0</v>
      </c>
      <c r="H25" s="35">
        <v>35988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0" t="s">
        <v>140</v>
      </c>
      <c r="P25" s="420"/>
      <c r="Q25" s="420"/>
      <c r="R25" s="420"/>
      <c r="S25" s="420"/>
      <c r="T25" s="420"/>
      <c r="U25" s="404">
        <v>0</v>
      </c>
      <c r="V25" s="404">
        <v>0</v>
      </c>
      <c r="W25" s="404">
        <v>35988</v>
      </c>
      <c r="X25" s="404"/>
      <c r="Y25" s="404"/>
      <c r="Z25" s="367"/>
    </row>
    <row r="26" spans="1:27" ht="137.25" customHeight="1">
      <c r="A26" s="405" t="s">
        <v>151</v>
      </c>
      <c r="B26" s="405"/>
      <c r="C26" s="405"/>
      <c r="D26" s="404">
        <v>0</v>
      </c>
      <c r="E26" s="404"/>
      <c r="F26" s="404">
        <v>0</v>
      </c>
      <c r="G26" s="404"/>
      <c r="H26" s="404">
        <v>35988</v>
      </c>
      <c r="I26" s="404"/>
      <c r="J26" s="406">
        <f>J25+K25</f>
        <v>773936</v>
      </c>
      <c r="K26" s="406"/>
      <c r="L26" s="406">
        <f>L25+M25</f>
        <v>216292.606</v>
      </c>
      <c r="M26" s="406"/>
      <c r="N26" s="62"/>
      <c r="O26" s="420"/>
      <c r="P26" s="420"/>
      <c r="Q26" s="420"/>
      <c r="R26" s="420"/>
      <c r="S26" s="420"/>
      <c r="T26" s="420"/>
      <c r="U26" s="404"/>
      <c r="V26" s="404"/>
      <c r="W26" s="404"/>
      <c r="X26" s="404"/>
      <c r="Y26" s="404"/>
      <c r="Z26" s="27"/>
      <c r="AA26" s="25"/>
    </row>
    <row r="27" spans="1:26" s="41" customFormat="1" ht="117.75" customHeight="1">
      <c r="A27" s="399" t="s">
        <v>155</v>
      </c>
      <c r="B27" s="400"/>
      <c r="C27" s="401"/>
      <c r="D27" s="39"/>
      <c r="E27" s="44"/>
      <c r="F27" s="56"/>
      <c r="G27" s="39"/>
      <c r="H27" s="39">
        <v>0</v>
      </c>
      <c r="I27" s="39"/>
      <c r="J27" s="393"/>
      <c r="K27" s="393"/>
      <c r="L27" s="393"/>
      <c r="M27" s="393"/>
      <c r="N27" s="60"/>
      <c r="O27" s="395" t="s">
        <v>578</v>
      </c>
      <c r="P27" s="395"/>
      <c r="Q27" s="395"/>
      <c r="R27" s="395"/>
      <c r="S27" s="395"/>
      <c r="T27" s="395"/>
      <c r="U27" s="39"/>
      <c r="V27" s="39"/>
      <c r="W27" s="39"/>
      <c r="X27" s="39"/>
      <c r="Y27" s="39"/>
      <c r="Z27" s="40"/>
    </row>
    <row r="28" spans="1:26" s="41" customFormat="1" ht="94.5" customHeight="1">
      <c r="A28" s="396" t="s">
        <v>143</v>
      </c>
      <c r="B28" s="397"/>
      <c r="C28" s="398"/>
      <c r="D28" s="402"/>
      <c r="E28" s="403"/>
      <c r="F28" s="391"/>
      <c r="G28" s="391"/>
      <c r="H28" s="391">
        <v>0</v>
      </c>
      <c r="I28" s="391"/>
      <c r="J28" s="393">
        <f>X28-K25</f>
        <v>-535308</v>
      </c>
      <c r="K28" s="393"/>
      <c r="L28" s="393">
        <f>Z28-M25</f>
        <v>-24915.378</v>
      </c>
      <c r="M28" s="393"/>
      <c r="N28" s="60"/>
      <c r="O28" s="395" t="s">
        <v>577</v>
      </c>
      <c r="P28" s="395"/>
      <c r="Q28" s="395"/>
      <c r="R28" s="395"/>
      <c r="S28" s="395"/>
      <c r="T28" s="395"/>
      <c r="U28" s="39"/>
      <c r="V28" s="39"/>
      <c r="W28" s="39"/>
      <c r="X28" s="39"/>
      <c r="Y28" s="39"/>
      <c r="Z28" s="40"/>
    </row>
    <row r="29" spans="1:26" s="41" customFormat="1" ht="123" customHeight="1">
      <c r="A29" s="396"/>
      <c r="B29" s="397"/>
      <c r="C29" s="398"/>
      <c r="D29" s="391"/>
      <c r="E29" s="391"/>
      <c r="F29" s="391"/>
      <c r="G29" s="391"/>
      <c r="H29" s="391"/>
      <c r="I29" s="391"/>
      <c r="J29" s="393">
        <f>J27+J28</f>
        <v>-535308</v>
      </c>
      <c r="K29" s="393"/>
      <c r="L29" s="393">
        <f>L27+L28</f>
        <v>-24915.378</v>
      </c>
      <c r="M29" s="393"/>
      <c r="N29" s="60"/>
      <c r="O29" s="394"/>
      <c r="P29" s="394"/>
      <c r="Q29" s="394"/>
      <c r="R29" s="394"/>
      <c r="S29" s="394"/>
      <c r="T29" s="394"/>
      <c r="U29" s="42"/>
      <c r="V29" s="42"/>
      <c r="W29" s="42"/>
      <c r="X29" s="42"/>
      <c r="Y29" s="42"/>
      <c r="Z29" s="40"/>
    </row>
    <row r="30" spans="1:26" s="41" customFormat="1" ht="60.75">
      <c r="A30" s="392" t="s">
        <v>139</v>
      </c>
      <c r="B30" s="392"/>
      <c r="C30" s="392"/>
      <c r="D30" s="391"/>
      <c r="E30" s="391"/>
      <c r="F30" s="391"/>
      <c r="G30" s="391"/>
      <c r="H30" s="393"/>
      <c r="I30" s="393"/>
      <c r="J30" s="393"/>
      <c r="K30" s="393"/>
      <c r="L30" s="393"/>
      <c r="M30" s="393"/>
      <c r="N30" s="60"/>
      <c r="O30" s="394"/>
      <c r="P30" s="394"/>
      <c r="Q30" s="394"/>
      <c r="R30" s="394"/>
      <c r="S30" s="394"/>
      <c r="T30" s="394"/>
      <c r="U30" s="43"/>
      <c r="V30" s="39"/>
      <c r="W30" s="39"/>
      <c r="X30" s="44"/>
      <c r="Y30" s="45"/>
      <c r="Z30" s="40"/>
    </row>
    <row r="31" spans="1:26" s="41" customFormat="1" ht="60.75">
      <c r="A31" s="392" t="s">
        <v>144</v>
      </c>
      <c r="B31" s="392"/>
      <c r="C31" s="392"/>
      <c r="D31" s="391"/>
      <c r="E31" s="391"/>
      <c r="F31" s="391"/>
      <c r="G31" s="391"/>
      <c r="H31" s="393"/>
      <c r="I31" s="393"/>
      <c r="J31" s="393"/>
      <c r="K31" s="393"/>
      <c r="L31" s="393"/>
      <c r="M31" s="393"/>
      <c r="N31" s="60"/>
      <c r="O31" s="394"/>
      <c r="P31" s="394"/>
      <c r="Q31" s="394"/>
      <c r="R31" s="394"/>
      <c r="S31" s="394"/>
      <c r="T31" s="394"/>
      <c r="U31" s="43"/>
      <c r="V31" s="52"/>
      <c r="W31" s="39"/>
      <c r="X31" s="391"/>
      <c r="Y31" s="391"/>
      <c r="Z31" s="40"/>
    </row>
    <row r="32" spans="1:26" s="41" customFormat="1" ht="84.75" customHeight="1">
      <c r="A32" s="392" t="s">
        <v>145</v>
      </c>
      <c r="B32" s="392"/>
      <c r="C32" s="392"/>
      <c r="D32" s="391"/>
      <c r="E32" s="391"/>
      <c r="F32" s="391"/>
      <c r="G32" s="391"/>
      <c r="H32" s="393"/>
      <c r="I32" s="393"/>
      <c r="J32" s="393"/>
      <c r="K32" s="393"/>
      <c r="L32" s="393"/>
      <c r="M32" s="393"/>
      <c r="N32" s="60"/>
      <c r="O32" s="394"/>
      <c r="P32" s="394"/>
      <c r="Q32" s="394"/>
      <c r="R32" s="394"/>
      <c r="S32" s="394"/>
      <c r="T32" s="39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139.5" customHeight="1">
      <c r="A35" s="26"/>
      <c r="B35" s="488" t="s">
        <v>534</v>
      </c>
      <c r="C35" s="488"/>
      <c r="D35" s="488"/>
      <c r="E35" s="488"/>
      <c r="F35" s="488"/>
      <c r="G35" s="488"/>
      <c r="H35" s="488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6">
    <mergeCell ref="B35:H35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L9:L10"/>
    <mergeCell ref="M9:M10"/>
    <mergeCell ref="E9:E10"/>
    <mergeCell ref="F9:F10"/>
    <mergeCell ref="G9:G10"/>
    <mergeCell ref="H9:H10"/>
    <mergeCell ref="I9:I10"/>
    <mergeCell ref="B9:C10"/>
    <mergeCell ref="D9:D10"/>
    <mergeCell ref="J9:J10"/>
    <mergeCell ref="A8:A10"/>
    <mergeCell ref="B8:C8"/>
    <mergeCell ref="K9:K10"/>
    <mergeCell ref="P13:T13"/>
    <mergeCell ref="B14:C14"/>
    <mergeCell ref="P14:T14"/>
    <mergeCell ref="U9:U10"/>
    <mergeCell ref="V9:V10"/>
    <mergeCell ref="W9:W10"/>
    <mergeCell ref="B11:C11"/>
    <mergeCell ref="P11:T11"/>
    <mergeCell ref="O8:O10"/>
    <mergeCell ref="P8:T8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Y25:Y26"/>
    <mergeCell ref="A26:C26"/>
    <mergeCell ref="D26:E26"/>
    <mergeCell ref="F26:G26"/>
    <mergeCell ref="H26:I26"/>
    <mergeCell ref="J26:K26"/>
    <mergeCell ref="J28:K28"/>
    <mergeCell ref="L28:M28"/>
    <mergeCell ref="U25:U26"/>
    <mergeCell ref="V25:V26"/>
    <mergeCell ref="W25:W26"/>
    <mergeCell ref="X25:X26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64" t="s">
        <v>609</v>
      </c>
      <c r="B1" s="465"/>
      <c r="C1" s="465"/>
      <c r="D1" s="466"/>
    </row>
    <row r="2" spans="1:7" ht="62.25" customHeight="1">
      <c r="A2" s="467" t="s">
        <v>481</v>
      </c>
      <c r="B2" s="468"/>
      <c r="C2" s="468"/>
      <c r="D2" s="469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63" t="s">
        <v>279</v>
      </c>
      <c r="B4" s="283"/>
      <c r="C4" s="283" t="s">
        <v>277</v>
      </c>
      <c r="D4" s="283" t="s">
        <v>248</v>
      </c>
    </row>
    <row r="5" spans="1:10" s="286" customFormat="1" ht="42.75" customHeight="1">
      <c r="A5" s="463"/>
      <c r="B5" s="283"/>
      <c r="C5" s="283" t="s">
        <v>588</v>
      </c>
      <c r="D5" s="283" t="s">
        <v>0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11">
        <v>1</v>
      </c>
      <c r="B6" s="311" t="s">
        <v>53</v>
      </c>
      <c r="C6" s="288" t="s">
        <v>1</v>
      </c>
      <c r="D6" s="289">
        <v>20496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11">
        <v>2</v>
      </c>
      <c r="B7" s="292" t="s">
        <v>54</v>
      </c>
      <c r="C7" s="288" t="s">
        <v>423</v>
      </c>
      <c r="D7" s="289">
        <v>20218</v>
      </c>
    </row>
    <row r="8" spans="1:4" s="284" customFormat="1" ht="42.75" customHeight="1">
      <c r="A8" s="293">
        <v>3</v>
      </c>
      <c r="B8" s="294" t="s">
        <v>55</v>
      </c>
      <c r="C8" s="295" t="s">
        <v>2</v>
      </c>
      <c r="D8" s="296">
        <v>19437</v>
      </c>
    </row>
    <row r="9" spans="1:4" s="284" customFormat="1" ht="42.75" customHeight="1">
      <c r="A9" s="293">
        <v>4</v>
      </c>
      <c r="B9" s="294" t="s">
        <v>56</v>
      </c>
      <c r="C9" s="295" t="s">
        <v>3</v>
      </c>
      <c r="D9" s="296">
        <v>0</v>
      </c>
    </row>
    <row r="10" spans="1:4" s="284" customFormat="1" ht="42.75" customHeight="1">
      <c r="A10" s="293">
        <v>5</v>
      </c>
      <c r="B10" s="294" t="s">
        <v>57</v>
      </c>
      <c r="C10" s="295" t="s">
        <v>424</v>
      </c>
      <c r="D10" s="296">
        <v>591</v>
      </c>
    </row>
    <row r="11" spans="1:4" s="284" customFormat="1" ht="42.75" customHeight="1">
      <c r="A11" s="293">
        <v>6</v>
      </c>
      <c r="B11" s="294" t="s">
        <v>58</v>
      </c>
      <c r="C11" s="295" t="s">
        <v>425</v>
      </c>
      <c r="D11" s="296">
        <v>190</v>
      </c>
    </row>
    <row r="12" spans="1:4" s="284" customFormat="1" ht="42.75" customHeight="1">
      <c r="A12" s="293">
        <v>7</v>
      </c>
      <c r="B12" s="294" t="s">
        <v>59</v>
      </c>
      <c r="C12" s="295" t="s">
        <v>12</v>
      </c>
      <c r="D12" s="296">
        <v>0</v>
      </c>
    </row>
    <row r="13" spans="1:9" s="291" customFormat="1" ht="42.75" customHeight="1">
      <c r="A13" s="311">
        <v>8</v>
      </c>
      <c r="B13" s="292" t="s">
        <v>60</v>
      </c>
      <c r="C13" s="288" t="s">
        <v>4</v>
      </c>
      <c r="D13" s="289">
        <v>228</v>
      </c>
      <c r="I13" s="297"/>
    </row>
    <row r="14" spans="1:4" s="284" customFormat="1" ht="42.75" customHeight="1">
      <c r="A14" s="293">
        <v>9</v>
      </c>
      <c r="B14" s="294" t="s">
        <v>61</v>
      </c>
      <c r="C14" s="295" t="s">
        <v>426</v>
      </c>
      <c r="D14" s="296"/>
    </row>
    <row r="15" spans="1:4" s="284" customFormat="1" ht="42.75" customHeight="1">
      <c r="A15" s="293">
        <v>10</v>
      </c>
      <c r="B15" s="294" t="s">
        <v>62</v>
      </c>
      <c r="C15" s="298" t="s">
        <v>427</v>
      </c>
      <c r="D15" s="296"/>
    </row>
    <row r="16" spans="1:4" s="284" customFormat="1" ht="69" customHeight="1">
      <c r="A16" s="293">
        <v>11</v>
      </c>
      <c r="B16" s="294" t="s">
        <v>63</v>
      </c>
      <c r="C16" s="295" t="s">
        <v>5</v>
      </c>
      <c r="D16" s="296"/>
    </row>
    <row r="17" spans="1:4" s="284" customFormat="1" ht="42.75" customHeight="1">
      <c r="A17" s="293">
        <v>12</v>
      </c>
      <c r="B17" s="294" t="s">
        <v>64</v>
      </c>
      <c r="C17" s="295" t="s">
        <v>6</v>
      </c>
      <c r="D17" s="296"/>
    </row>
    <row r="18" spans="1:4" s="284" customFormat="1" ht="42.75" customHeight="1">
      <c r="A18" s="293">
        <v>13</v>
      </c>
      <c r="B18" s="294" t="s">
        <v>65</v>
      </c>
      <c r="C18" s="295" t="s">
        <v>7</v>
      </c>
      <c r="D18" s="296">
        <v>228</v>
      </c>
    </row>
    <row r="19" spans="1:4" s="284" customFormat="1" ht="42.75" customHeight="1">
      <c r="A19" s="293">
        <v>14</v>
      </c>
      <c r="B19" s="294" t="s">
        <v>66</v>
      </c>
      <c r="C19" s="298" t="s">
        <v>428</v>
      </c>
      <c r="D19" s="296"/>
    </row>
    <row r="20" spans="1:4" s="284" customFormat="1" ht="42.75" customHeight="1">
      <c r="A20" s="293">
        <v>15</v>
      </c>
      <c r="B20" s="294" t="s">
        <v>67</v>
      </c>
      <c r="C20" s="298" t="s">
        <v>8</v>
      </c>
      <c r="D20" s="296"/>
    </row>
    <row r="21" spans="1:4" s="284" customFormat="1" ht="67.5" customHeight="1">
      <c r="A21" s="293">
        <v>16</v>
      </c>
      <c r="B21" s="294" t="s">
        <v>68</v>
      </c>
      <c r="C21" s="298" t="s">
        <v>429</v>
      </c>
      <c r="D21" s="296">
        <v>0</v>
      </c>
    </row>
    <row r="22" spans="1:4" s="291" customFormat="1" ht="42.75" customHeight="1">
      <c r="A22" s="311">
        <v>17</v>
      </c>
      <c r="B22" s="292" t="s">
        <v>69</v>
      </c>
      <c r="C22" s="288" t="s">
        <v>9</v>
      </c>
      <c r="D22" s="289">
        <v>50</v>
      </c>
    </row>
    <row r="23" spans="1:4" s="284" customFormat="1" ht="42.75" customHeight="1">
      <c r="A23" s="293">
        <v>18</v>
      </c>
      <c r="B23" s="294" t="s">
        <v>70</v>
      </c>
      <c r="C23" s="295" t="s">
        <v>10</v>
      </c>
      <c r="D23" s="296">
        <v>50</v>
      </c>
    </row>
    <row r="24" spans="1:4" s="284" customFormat="1" ht="42.75" customHeight="1">
      <c r="A24" s="293">
        <v>19</v>
      </c>
      <c r="B24" s="294" t="s">
        <v>71</v>
      </c>
      <c r="C24" s="295" t="s">
        <v>11</v>
      </c>
      <c r="D24" s="296"/>
    </row>
    <row r="25" spans="1:4" s="284" customFormat="1" ht="42.75" customHeight="1">
      <c r="A25" s="293">
        <v>20</v>
      </c>
      <c r="B25" s="294" t="s">
        <v>223</v>
      </c>
      <c r="C25" s="295" t="s">
        <v>430</v>
      </c>
      <c r="D25" s="296"/>
    </row>
    <row r="26" spans="1:4" s="291" customFormat="1" ht="60">
      <c r="A26" s="311">
        <v>21</v>
      </c>
      <c r="B26" s="311" t="s">
        <v>72</v>
      </c>
      <c r="C26" s="288" t="s">
        <v>431</v>
      </c>
      <c r="D26" s="299">
        <v>5472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">
      <selection activeCell="B5" sqref="B5"/>
    </sheetView>
  </sheetViews>
  <sheetFormatPr defaultColWidth="9.00390625" defaultRowHeight="12.75"/>
  <cols>
    <col min="1" max="1" width="12.25390625" style="191" customWidth="1"/>
    <col min="2" max="2" width="11.75390625" style="70" customWidth="1"/>
    <col min="3" max="3" width="64.87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20.25">
      <c r="A1" s="464" t="s">
        <v>545</v>
      </c>
      <c r="B1" s="465"/>
      <c r="C1" s="465"/>
      <c r="D1" s="466"/>
      <c r="E1" s="104"/>
      <c r="F1" s="104"/>
      <c r="G1" s="104"/>
    </row>
    <row r="2" spans="1:9" s="78" customFormat="1" ht="49.5" customHeight="1">
      <c r="A2" s="489" t="s">
        <v>484</v>
      </c>
      <c r="B2" s="490"/>
      <c r="C2" s="490"/>
      <c r="D2" s="491"/>
      <c r="E2" s="109"/>
      <c r="F2" s="109"/>
      <c r="G2" s="109"/>
      <c r="I2" s="79"/>
    </row>
    <row r="3" spans="1:9" s="78" customFormat="1" ht="49.5" customHeight="1">
      <c r="A3" s="492" t="s">
        <v>279</v>
      </c>
      <c r="B3" s="493" t="s">
        <v>246</v>
      </c>
      <c r="C3" s="493"/>
      <c r="D3" s="314" t="s">
        <v>278</v>
      </c>
      <c r="E3" s="80"/>
      <c r="F3" s="80"/>
      <c r="G3" s="80"/>
      <c r="I3" s="79"/>
    </row>
    <row r="4" spans="1:7" ht="40.5">
      <c r="A4" s="486"/>
      <c r="B4" s="485" t="s">
        <v>588</v>
      </c>
      <c r="C4" s="485"/>
      <c r="D4" s="312" t="s">
        <v>98</v>
      </c>
      <c r="E4" s="70"/>
      <c r="F4" s="70"/>
      <c r="G4" s="70"/>
    </row>
    <row r="5" spans="1:4" s="83" customFormat="1" ht="20.25">
      <c r="A5" s="152">
        <v>1</v>
      </c>
      <c r="B5" s="152" t="s">
        <v>53</v>
      </c>
      <c r="C5" s="192" t="s">
        <v>51</v>
      </c>
      <c r="D5" s="193">
        <v>10020</v>
      </c>
    </row>
    <row r="6" spans="1:4" s="85" customFormat="1" ht="20.25">
      <c r="A6" s="313">
        <v>2</v>
      </c>
      <c r="B6" s="194"/>
      <c r="C6" s="195" t="s">
        <v>13</v>
      </c>
      <c r="D6" s="196">
        <v>4558</v>
      </c>
    </row>
    <row r="7" spans="1:4" ht="20.25">
      <c r="A7" s="189">
        <v>3</v>
      </c>
      <c r="B7" s="197" t="s">
        <v>103</v>
      </c>
      <c r="C7" s="198" t="s">
        <v>14</v>
      </c>
      <c r="D7" s="197">
        <v>3877</v>
      </c>
    </row>
    <row r="8" spans="1:4" ht="20.25">
      <c r="A8" s="189">
        <v>4</v>
      </c>
      <c r="B8" s="197" t="s">
        <v>104</v>
      </c>
      <c r="C8" s="198" t="s">
        <v>15</v>
      </c>
      <c r="D8" s="197">
        <v>10</v>
      </c>
    </row>
    <row r="9" spans="1:4" ht="20.25">
      <c r="A9" s="189">
        <v>5</v>
      </c>
      <c r="B9" s="197" t="s">
        <v>105</v>
      </c>
      <c r="C9" s="198" t="s">
        <v>16</v>
      </c>
      <c r="D9" s="197">
        <v>59</v>
      </c>
    </row>
    <row r="10" spans="1:4" ht="20.25">
      <c r="A10" s="189">
        <v>6</v>
      </c>
      <c r="B10" s="197" t="s">
        <v>106</v>
      </c>
      <c r="C10" s="198" t="s">
        <v>17</v>
      </c>
      <c r="D10" s="197">
        <v>75</v>
      </c>
    </row>
    <row r="11" spans="1:4" ht="20.25">
      <c r="A11" s="189">
        <v>7</v>
      </c>
      <c r="B11" s="197" t="s">
        <v>107</v>
      </c>
      <c r="C11" s="198" t="s">
        <v>18</v>
      </c>
      <c r="D11" s="197">
        <v>0</v>
      </c>
    </row>
    <row r="12" spans="1:4" ht="20.25">
      <c r="A12" s="189">
        <v>8</v>
      </c>
      <c r="B12" s="197" t="s">
        <v>108</v>
      </c>
      <c r="C12" s="198" t="s">
        <v>19</v>
      </c>
      <c r="D12" s="197">
        <v>0</v>
      </c>
    </row>
    <row r="13" spans="1:4" ht="20.25">
      <c r="A13" s="189">
        <v>9</v>
      </c>
      <c r="B13" s="197" t="s">
        <v>109</v>
      </c>
      <c r="C13" s="198" t="s">
        <v>20</v>
      </c>
      <c r="D13" s="197">
        <v>0</v>
      </c>
    </row>
    <row r="14" spans="1:4" ht="40.5">
      <c r="A14" s="189">
        <v>10</v>
      </c>
      <c r="B14" s="197" t="s">
        <v>110</v>
      </c>
      <c r="C14" s="198" t="s">
        <v>538</v>
      </c>
      <c r="D14" s="197">
        <v>257</v>
      </c>
    </row>
    <row r="15" spans="1:4" ht="20.25">
      <c r="A15" s="189">
        <v>11</v>
      </c>
      <c r="B15" s="197" t="s">
        <v>111</v>
      </c>
      <c r="C15" s="198" t="s">
        <v>22</v>
      </c>
      <c r="D15" s="197">
        <v>0</v>
      </c>
    </row>
    <row r="16" spans="1:4" ht="20.25">
      <c r="A16" s="189">
        <v>12</v>
      </c>
      <c r="B16" s="197" t="s">
        <v>112</v>
      </c>
      <c r="C16" s="198" t="s">
        <v>23</v>
      </c>
      <c r="D16" s="197">
        <v>280</v>
      </c>
    </row>
    <row r="17" spans="1:4" s="85" customFormat="1" ht="20.25">
      <c r="A17" s="313">
        <v>13</v>
      </c>
      <c r="B17" s="194"/>
      <c r="C17" s="195" t="s">
        <v>24</v>
      </c>
      <c r="D17" s="196">
        <v>3221</v>
      </c>
    </row>
    <row r="18" spans="1:4" ht="20.25">
      <c r="A18" s="189">
        <v>14</v>
      </c>
      <c r="B18" s="197" t="s">
        <v>113</v>
      </c>
      <c r="C18" s="198" t="s">
        <v>25</v>
      </c>
      <c r="D18" s="197">
        <v>210</v>
      </c>
    </row>
    <row r="19" spans="1:4" ht="20.25">
      <c r="A19" s="189">
        <v>15</v>
      </c>
      <c r="B19" s="197" t="s">
        <v>114</v>
      </c>
      <c r="C19" s="198" t="s">
        <v>26</v>
      </c>
      <c r="D19" s="197">
        <v>0</v>
      </c>
    </row>
    <row r="20" spans="1:4" ht="20.25">
      <c r="A20" s="189">
        <v>16</v>
      </c>
      <c r="B20" s="197" t="s">
        <v>115</v>
      </c>
      <c r="C20" s="198" t="s">
        <v>27</v>
      </c>
      <c r="D20" s="197">
        <v>0</v>
      </c>
    </row>
    <row r="21" spans="1:4" ht="20.25">
      <c r="A21" s="189">
        <v>17</v>
      </c>
      <c r="B21" s="197" t="s">
        <v>116</v>
      </c>
      <c r="C21" s="198" t="s">
        <v>28</v>
      </c>
      <c r="D21" s="197">
        <v>0</v>
      </c>
    </row>
    <row r="22" spans="1:4" ht="20.25">
      <c r="A22" s="189">
        <v>18</v>
      </c>
      <c r="B22" s="197" t="s">
        <v>117</v>
      </c>
      <c r="C22" s="198" t="s">
        <v>29</v>
      </c>
      <c r="D22" s="197">
        <v>1663</v>
      </c>
    </row>
    <row r="23" spans="1:4" ht="20.25">
      <c r="A23" s="189">
        <v>19</v>
      </c>
      <c r="B23" s="197" t="s">
        <v>206</v>
      </c>
      <c r="C23" s="198" t="s">
        <v>30</v>
      </c>
      <c r="D23" s="197">
        <v>628</v>
      </c>
    </row>
    <row r="24" spans="1:4" ht="20.25">
      <c r="A24" s="189">
        <v>20</v>
      </c>
      <c r="B24" s="197" t="s">
        <v>207</v>
      </c>
      <c r="C24" s="199" t="s">
        <v>31</v>
      </c>
      <c r="D24" s="197">
        <v>235</v>
      </c>
    </row>
    <row r="25" spans="1:4" ht="20.25">
      <c r="A25" s="189">
        <v>21</v>
      </c>
      <c r="B25" s="197" t="s">
        <v>208</v>
      </c>
      <c r="C25" s="198" t="s">
        <v>32</v>
      </c>
      <c r="D25" s="197">
        <v>255</v>
      </c>
    </row>
    <row r="26" spans="1:4" ht="20.25">
      <c r="A26" s="189">
        <v>22</v>
      </c>
      <c r="B26" s="197" t="s">
        <v>209</v>
      </c>
      <c r="C26" s="198" t="s">
        <v>33</v>
      </c>
      <c r="D26" s="197">
        <v>230</v>
      </c>
    </row>
    <row r="27" spans="1:4" ht="20.25">
      <c r="A27" s="189">
        <v>23</v>
      </c>
      <c r="B27" s="197" t="s">
        <v>210</v>
      </c>
      <c r="C27" s="198" t="s">
        <v>34</v>
      </c>
      <c r="D27" s="197">
        <v>0</v>
      </c>
    </row>
    <row r="28" spans="1:4" ht="20.25">
      <c r="A28" s="189">
        <v>24</v>
      </c>
      <c r="B28" s="197" t="s">
        <v>211</v>
      </c>
      <c r="C28" s="198" t="s">
        <v>35</v>
      </c>
      <c r="D28" s="197">
        <v>0</v>
      </c>
    </row>
    <row r="29" spans="1:4" s="85" customFormat="1" ht="20.25">
      <c r="A29" s="313">
        <v>25</v>
      </c>
      <c r="B29" s="194"/>
      <c r="C29" s="195" t="s">
        <v>36</v>
      </c>
      <c r="D29" s="196">
        <v>2241</v>
      </c>
    </row>
    <row r="30" spans="1:4" ht="20.25">
      <c r="A30" s="189">
        <v>26</v>
      </c>
      <c r="B30" s="197" t="s">
        <v>212</v>
      </c>
      <c r="C30" s="199" t="s">
        <v>37</v>
      </c>
      <c r="D30" s="197">
        <v>2101</v>
      </c>
    </row>
    <row r="31" spans="1:4" ht="20.25">
      <c r="A31" s="189">
        <v>27</v>
      </c>
      <c r="B31" s="197" t="s">
        <v>213</v>
      </c>
      <c r="C31" s="199" t="s">
        <v>38</v>
      </c>
      <c r="D31" s="197">
        <v>66</v>
      </c>
    </row>
    <row r="32" spans="1:4" ht="20.25">
      <c r="A32" s="189">
        <v>28</v>
      </c>
      <c r="B32" s="197" t="s">
        <v>214</v>
      </c>
      <c r="C32" s="198" t="s">
        <v>39</v>
      </c>
      <c r="D32" s="197">
        <v>0</v>
      </c>
    </row>
    <row r="33" spans="1:4" ht="20.25">
      <c r="A33" s="189">
        <v>29</v>
      </c>
      <c r="B33" s="197" t="s">
        <v>215</v>
      </c>
      <c r="C33" s="198" t="s">
        <v>40</v>
      </c>
      <c r="D33" s="197">
        <v>74</v>
      </c>
    </row>
    <row r="34" spans="1:4" ht="20.25">
      <c r="A34" s="189">
        <v>30</v>
      </c>
      <c r="B34" s="197" t="s">
        <v>216</v>
      </c>
      <c r="C34" s="198" t="s">
        <v>41</v>
      </c>
      <c r="D34" s="197">
        <v>0</v>
      </c>
    </row>
    <row r="35" spans="1:4" s="85" customFormat="1" ht="20.25">
      <c r="A35" s="313">
        <v>31</v>
      </c>
      <c r="B35" s="194"/>
      <c r="C35" s="195" t="s">
        <v>42</v>
      </c>
      <c r="D35" s="196">
        <v>0</v>
      </c>
    </row>
    <row r="36" spans="1:4" ht="20.25">
      <c r="A36" s="189">
        <v>32</v>
      </c>
      <c r="B36" s="197" t="s">
        <v>217</v>
      </c>
      <c r="C36" s="198" t="s">
        <v>43</v>
      </c>
      <c r="D36" s="197">
        <v>0</v>
      </c>
    </row>
    <row r="37" spans="1:4" ht="20.25">
      <c r="A37" s="189">
        <v>33</v>
      </c>
      <c r="B37" s="197" t="s">
        <v>218</v>
      </c>
      <c r="C37" s="198" t="s">
        <v>44</v>
      </c>
      <c r="D37" s="197">
        <v>0</v>
      </c>
    </row>
    <row r="38" spans="1:4" ht="20.25">
      <c r="A38" s="189">
        <v>34</v>
      </c>
      <c r="B38" s="197" t="s">
        <v>219</v>
      </c>
      <c r="C38" s="198" t="s">
        <v>45</v>
      </c>
      <c r="D38" s="197">
        <v>0</v>
      </c>
    </row>
    <row r="39" spans="1:8" s="86" customFormat="1" ht="20.25">
      <c r="A39" s="190">
        <v>35</v>
      </c>
      <c r="B39" s="200" t="s">
        <v>220</v>
      </c>
      <c r="C39" s="201" t="s">
        <v>46</v>
      </c>
      <c r="D39" s="200">
        <v>0</v>
      </c>
      <c r="H39" s="87"/>
    </row>
    <row r="40" spans="1:4" ht="20.25">
      <c r="A40" s="189"/>
      <c r="B40" s="202"/>
      <c r="C40" s="198"/>
      <c r="D40" s="197"/>
    </row>
    <row r="41" spans="1:7" s="91" customFormat="1" ht="20.25">
      <c r="A41" s="159">
        <v>36</v>
      </c>
      <c r="B41" s="203"/>
      <c r="C41" s="204" t="s">
        <v>52</v>
      </c>
      <c r="D41" s="205">
        <v>10020</v>
      </c>
      <c r="E41" s="89"/>
      <c r="F41" s="88"/>
      <c r="G41" s="90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A1">
      <selection activeCell="A3" sqref="A3:Y3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47" t="s">
        <v>597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124"/>
      <c r="Y1" s="125"/>
    </row>
    <row r="2" spans="1:25" ht="3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115"/>
      <c r="Y2" s="126"/>
    </row>
    <row r="3" spans="1:25" ht="90">
      <c r="A3" s="451" t="s">
        <v>523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3"/>
    </row>
    <row r="4" spans="1:25" ht="90">
      <c r="A4" s="454" t="s">
        <v>581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6"/>
    </row>
    <row r="5" spans="1:25" ht="45">
      <c r="A5" s="457" t="s">
        <v>96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9"/>
    </row>
    <row r="6" spans="1:25" ht="99.75" customHeight="1">
      <c r="A6" s="122"/>
      <c r="B6" s="116"/>
      <c r="C6" s="123"/>
      <c r="D6" s="460">
        <v>2011</v>
      </c>
      <c r="E6" s="460"/>
      <c r="F6" s="460">
        <v>2012</v>
      </c>
      <c r="G6" s="460"/>
      <c r="H6" s="460">
        <v>2013</v>
      </c>
      <c r="I6" s="460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61" t="s">
        <v>529</v>
      </c>
      <c r="V6" s="436" t="s">
        <v>530</v>
      </c>
      <c r="W6" s="436" t="s">
        <v>531</v>
      </c>
      <c r="X6" s="113"/>
      <c r="Y6" s="114"/>
    </row>
    <row r="7" spans="1:25" ht="85.5" customHeight="1">
      <c r="A7" s="117"/>
      <c r="B7" s="118"/>
      <c r="C7" s="119"/>
      <c r="D7" s="435" t="s">
        <v>181</v>
      </c>
      <c r="E7" s="435" t="s">
        <v>126</v>
      </c>
      <c r="F7" s="435" t="s">
        <v>148</v>
      </c>
      <c r="G7" s="435" t="s">
        <v>127</v>
      </c>
      <c r="H7" s="446" t="s">
        <v>146</v>
      </c>
      <c r="I7" s="446"/>
      <c r="J7" s="431" t="s">
        <v>147</v>
      </c>
      <c r="K7" s="431" t="s">
        <v>128</v>
      </c>
      <c r="L7" s="435" t="s">
        <v>149</v>
      </c>
      <c r="M7" s="435" t="s">
        <v>128</v>
      </c>
      <c r="N7" s="105"/>
      <c r="O7" s="117"/>
      <c r="P7" s="118"/>
      <c r="Q7" s="118"/>
      <c r="R7" s="118"/>
      <c r="S7" s="118"/>
      <c r="T7" s="119"/>
      <c r="U7" s="462"/>
      <c r="V7" s="437"/>
      <c r="W7" s="437"/>
      <c r="X7" s="28"/>
      <c r="Y7" s="29"/>
    </row>
    <row r="8" spans="1:25" ht="85.5" customHeight="1">
      <c r="A8" s="428" t="s">
        <v>175</v>
      </c>
      <c r="B8" s="429" t="s">
        <v>246</v>
      </c>
      <c r="C8" s="429"/>
      <c r="D8" s="30" t="s">
        <v>278</v>
      </c>
      <c r="E8" s="30" t="s">
        <v>247</v>
      </c>
      <c r="F8" s="30" t="s">
        <v>249</v>
      </c>
      <c r="G8" s="30" t="s">
        <v>250</v>
      </c>
      <c r="H8" s="111" t="s">
        <v>251</v>
      </c>
      <c r="I8" s="111" t="s">
        <v>252</v>
      </c>
      <c r="J8" s="61"/>
      <c r="K8" s="61"/>
      <c r="L8" s="30"/>
      <c r="M8" s="30"/>
      <c r="N8" s="99"/>
      <c r="O8" s="438" t="s">
        <v>279</v>
      </c>
      <c r="P8" s="439" t="s">
        <v>253</v>
      </c>
      <c r="Q8" s="440"/>
      <c r="R8" s="440"/>
      <c r="S8" s="440"/>
      <c r="T8" s="441"/>
      <c r="U8" s="101" t="s">
        <v>254</v>
      </c>
      <c r="V8" s="101" t="s">
        <v>255</v>
      </c>
      <c r="W8" s="103" t="s">
        <v>331</v>
      </c>
      <c r="X8" s="28"/>
      <c r="Y8" s="29"/>
    </row>
    <row r="9" spans="1:25" s="15" customFormat="1" ht="174" customHeight="1">
      <c r="A9" s="428"/>
      <c r="B9" s="442" t="s">
        <v>556</v>
      </c>
      <c r="C9" s="443"/>
      <c r="D9" s="432" t="s">
        <v>557</v>
      </c>
      <c r="E9" s="433" t="s">
        <v>554</v>
      </c>
      <c r="F9" s="432" t="s">
        <v>557</v>
      </c>
      <c r="G9" s="433" t="s">
        <v>554</v>
      </c>
      <c r="H9" s="432" t="s">
        <v>557</v>
      </c>
      <c r="I9" s="433" t="s">
        <v>554</v>
      </c>
      <c r="J9" s="430" t="s">
        <v>124</v>
      </c>
      <c r="K9" s="430" t="s">
        <v>125</v>
      </c>
      <c r="L9" s="430" t="s">
        <v>124</v>
      </c>
      <c r="M9" s="430" t="s">
        <v>125</v>
      </c>
      <c r="N9" s="102"/>
      <c r="O9" s="429"/>
      <c r="P9" s="422" t="s">
        <v>558</v>
      </c>
      <c r="Q9" s="422"/>
      <c r="R9" s="422"/>
      <c r="S9" s="422"/>
      <c r="T9" s="422"/>
      <c r="U9" s="423" t="s">
        <v>150</v>
      </c>
      <c r="V9" s="423" t="s">
        <v>148</v>
      </c>
      <c r="W9" s="423" t="s">
        <v>94</v>
      </c>
      <c r="X9" s="30" t="s">
        <v>129</v>
      </c>
      <c r="Y9" s="30" t="s">
        <v>130</v>
      </c>
    </row>
    <row r="10" spans="1:25" s="15" customFormat="1" ht="25.5" customHeight="1">
      <c r="A10" s="428"/>
      <c r="B10" s="444"/>
      <c r="C10" s="445"/>
      <c r="D10" s="432"/>
      <c r="E10" s="434"/>
      <c r="F10" s="432"/>
      <c r="G10" s="434"/>
      <c r="H10" s="432"/>
      <c r="I10" s="434"/>
      <c r="J10" s="430"/>
      <c r="K10" s="430"/>
      <c r="L10" s="430"/>
      <c r="M10" s="430"/>
      <c r="N10" s="102"/>
      <c r="O10" s="429"/>
      <c r="P10" s="422"/>
      <c r="Q10" s="422"/>
      <c r="R10" s="422"/>
      <c r="S10" s="422"/>
      <c r="T10" s="422"/>
      <c r="U10" s="424"/>
      <c r="V10" s="424"/>
      <c r="W10" s="424"/>
      <c r="X10" s="14"/>
      <c r="Y10" s="14"/>
    </row>
    <row r="11" spans="1:25" s="18" customFormat="1" ht="113.25" customHeight="1">
      <c r="A11" s="31" t="s">
        <v>53</v>
      </c>
      <c r="B11" s="414" t="s">
        <v>337</v>
      </c>
      <c r="C11" s="415"/>
      <c r="D11" s="32">
        <v>28771</v>
      </c>
      <c r="E11" s="32"/>
      <c r="F11" s="32">
        <v>33026</v>
      </c>
      <c r="G11" s="32"/>
      <c r="H11" s="32">
        <v>24162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53</v>
      </c>
      <c r="P11" s="416" t="s">
        <v>131</v>
      </c>
      <c r="Q11" s="416"/>
      <c r="R11" s="416"/>
      <c r="S11" s="416"/>
      <c r="T11" s="416"/>
      <c r="U11" s="32">
        <v>67888</v>
      </c>
      <c r="V11" s="32">
        <v>73652</v>
      </c>
      <c r="W11" s="32">
        <v>106307</v>
      </c>
      <c r="X11" s="32"/>
      <c r="Y11" s="32"/>
    </row>
    <row r="12" spans="1:25" s="18" customFormat="1" ht="109.5" customHeight="1">
      <c r="A12" s="31" t="s">
        <v>72</v>
      </c>
      <c r="B12" s="414" t="s">
        <v>338</v>
      </c>
      <c r="C12" s="415" t="s">
        <v>338</v>
      </c>
      <c r="D12" s="32">
        <v>36637</v>
      </c>
      <c r="E12" s="32"/>
      <c r="F12" s="32">
        <v>37641</v>
      </c>
      <c r="G12" s="32"/>
      <c r="H12" s="32">
        <v>35827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72</v>
      </c>
      <c r="P12" s="425" t="s">
        <v>336</v>
      </c>
      <c r="Q12" s="426"/>
      <c r="R12" s="426"/>
      <c r="S12" s="426"/>
      <c r="T12" s="427"/>
      <c r="U12" s="32">
        <v>18552</v>
      </c>
      <c r="V12" s="32">
        <v>18218</v>
      </c>
      <c r="W12" s="32">
        <v>24943</v>
      </c>
      <c r="X12" s="33"/>
      <c r="Y12" s="33"/>
    </row>
    <row r="13" spans="1:26" s="18" customFormat="1" ht="97.5" customHeight="1">
      <c r="A13" s="31" t="s">
        <v>95</v>
      </c>
      <c r="B13" s="414" t="s">
        <v>132</v>
      </c>
      <c r="C13" s="415" t="s">
        <v>132</v>
      </c>
      <c r="D13" s="32">
        <v>168144</v>
      </c>
      <c r="E13" s="32"/>
      <c r="F13" s="32">
        <v>193757</v>
      </c>
      <c r="G13" s="32">
        <v>500</v>
      </c>
      <c r="H13" s="32">
        <v>172206</v>
      </c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95</v>
      </c>
      <c r="P13" s="416" t="s">
        <v>133</v>
      </c>
      <c r="Q13" s="416"/>
      <c r="R13" s="416"/>
      <c r="S13" s="416"/>
      <c r="T13" s="416"/>
      <c r="U13" s="32">
        <v>63629</v>
      </c>
      <c r="V13" s="32">
        <v>81685</v>
      </c>
      <c r="W13" s="32">
        <v>97250</v>
      </c>
      <c r="X13" s="33"/>
      <c r="Y13" s="33"/>
      <c r="Z13" s="19"/>
    </row>
    <row r="14" spans="1:25" s="18" customFormat="1" ht="111.75" customHeight="1">
      <c r="A14" s="31" t="s">
        <v>84</v>
      </c>
      <c r="B14" s="414" t="s">
        <v>340</v>
      </c>
      <c r="C14" s="415" t="s">
        <v>340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84</v>
      </c>
      <c r="P14" s="416" t="s">
        <v>335</v>
      </c>
      <c r="Q14" s="416"/>
      <c r="R14" s="416"/>
      <c r="S14" s="416"/>
      <c r="T14" s="416"/>
      <c r="U14" s="32">
        <v>47737</v>
      </c>
      <c r="V14" s="32">
        <v>54018</v>
      </c>
      <c r="W14" s="32">
        <v>46334</v>
      </c>
      <c r="X14" s="33"/>
      <c r="Y14" s="33"/>
    </row>
    <row r="15" spans="1:25" s="18" customFormat="1" ht="99.75" customHeight="1">
      <c r="A15" s="31" t="s">
        <v>87</v>
      </c>
      <c r="B15" s="414" t="s">
        <v>342</v>
      </c>
      <c r="C15" s="415" t="s">
        <v>342</v>
      </c>
      <c r="D15" s="32"/>
      <c r="E15" s="32">
        <v>6498</v>
      </c>
      <c r="F15" s="32"/>
      <c r="G15" s="32">
        <v>26135</v>
      </c>
      <c r="H15" s="32">
        <v>156819</v>
      </c>
      <c r="I15" s="32">
        <v>238533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87</v>
      </c>
      <c r="P15" s="416" t="s">
        <v>152</v>
      </c>
      <c r="Q15" s="416"/>
      <c r="R15" s="416"/>
      <c r="S15" s="416"/>
      <c r="T15" s="416"/>
      <c r="U15" s="32">
        <v>32714</v>
      </c>
      <c r="V15" s="32">
        <v>45013</v>
      </c>
      <c r="W15" s="32">
        <v>166451</v>
      </c>
      <c r="X15" s="33"/>
      <c r="Y15" s="33"/>
    </row>
    <row r="16" spans="1:25" s="18" customFormat="1" ht="94.5" customHeight="1">
      <c r="A16" s="31" t="s">
        <v>89</v>
      </c>
      <c r="B16" s="414" t="s">
        <v>344</v>
      </c>
      <c r="C16" s="415" t="s">
        <v>344</v>
      </c>
      <c r="D16" s="32">
        <v>16667</v>
      </c>
      <c r="E16" s="32">
        <v>7250</v>
      </c>
      <c r="F16" s="32">
        <v>7432</v>
      </c>
      <c r="G16" s="32"/>
      <c r="H16" s="32">
        <v>29072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86</v>
      </c>
      <c r="P16" s="416" t="s">
        <v>153</v>
      </c>
      <c r="Q16" s="416"/>
      <c r="R16" s="416"/>
      <c r="S16" s="416"/>
      <c r="T16" s="416"/>
      <c r="U16" s="32">
        <v>1223</v>
      </c>
      <c r="V16" s="32"/>
      <c r="W16" s="32">
        <v>355</v>
      </c>
      <c r="X16" s="36"/>
      <c r="Y16" s="36"/>
    </row>
    <row r="17" spans="1:25" s="18" customFormat="1" ht="93" customHeight="1">
      <c r="A17" s="31" t="s">
        <v>88</v>
      </c>
      <c r="B17" s="414" t="s">
        <v>343</v>
      </c>
      <c r="C17" s="415" t="s">
        <v>343</v>
      </c>
      <c r="D17" s="32">
        <v>1659</v>
      </c>
      <c r="E17" s="32">
        <v>4287</v>
      </c>
      <c r="F17" s="32"/>
      <c r="G17" s="32">
        <v>6000</v>
      </c>
      <c r="H17" s="32">
        <v>6595</v>
      </c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88</v>
      </c>
      <c r="P17" s="416" t="s">
        <v>134</v>
      </c>
      <c r="Q17" s="416"/>
      <c r="R17" s="416"/>
      <c r="S17" s="416"/>
      <c r="T17" s="416"/>
      <c r="U17" s="32">
        <v>30557</v>
      </c>
      <c r="V17" s="32">
        <v>16338</v>
      </c>
      <c r="W17" s="32">
        <v>249003</v>
      </c>
      <c r="X17" s="36"/>
      <c r="Y17" s="36"/>
    </row>
    <row r="18" spans="1:27" s="18" customFormat="1" ht="96" customHeight="1">
      <c r="A18" s="31" t="s">
        <v>135</v>
      </c>
      <c r="B18" s="414" t="s">
        <v>378</v>
      </c>
      <c r="C18" s="415" t="s">
        <v>378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90</v>
      </c>
      <c r="P18" s="416" t="s">
        <v>136</v>
      </c>
      <c r="Q18" s="416"/>
      <c r="R18" s="416"/>
      <c r="S18" s="416"/>
      <c r="T18" s="416"/>
      <c r="U18" s="32">
        <v>2914</v>
      </c>
      <c r="V18" s="32">
        <v>101</v>
      </c>
      <c r="W18" s="32"/>
      <c r="X18" s="32"/>
      <c r="Y18" s="32"/>
      <c r="Z18" s="58"/>
      <c r="AA18" s="20"/>
    </row>
    <row r="19" spans="1:25" s="18" customFormat="1" ht="61.5">
      <c r="A19" s="31" t="s">
        <v>345</v>
      </c>
      <c r="B19" s="414" t="s">
        <v>346</v>
      </c>
      <c r="C19" s="415" t="s">
        <v>346</v>
      </c>
      <c r="D19" s="34">
        <v>2906</v>
      </c>
      <c r="E19" s="34"/>
      <c r="F19" s="55"/>
      <c r="G19" s="55">
        <v>7605</v>
      </c>
      <c r="H19" s="34">
        <v>16959</v>
      </c>
      <c r="I19" s="34">
        <v>10470</v>
      </c>
      <c r="J19" s="421"/>
      <c r="K19" s="421"/>
      <c r="L19" s="421"/>
      <c r="M19" s="421"/>
      <c r="N19" s="21"/>
      <c r="O19" s="407" t="s">
        <v>137</v>
      </c>
      <c r="P19" s="408"/>
      <c r="Q19" s="408"/>
      <c r="R19" s="408"/>
      <c r="S19" s="408"/>
      <c r="T19" s="408"/>
      <c r="U19" s="32">
        <v>0</v>
      </c>
      <c r="V19" s="32">
        <v>0</v>
      </c>
      <c r="W19" s="32"/>
      <c r="X19" s="37"/>
      <c r="Y19" s="37"/>
    </row>
    <row r="20" spans="1:25" s="18" customFormat="1" ht="61.5">
      <c r="A20" s="31" t="s">
        <v>347</v>
      </c>
      <c r="B20" s="414" t="s">
        <v>348</v>
      </c>
      <c r="C20" s="415" t="s">
        <v>348</v>
      </c>
      <c r="D20" s="34"/>
      <c r="E20" s="34"/>
      <c r="F20" s="55">
        <v>62497</v>
      </c>
      <c r="G20" s="55"/>
      <c r="H20" s="34"/>
      <c r="I20" s="34"/>
      <c r="J20" s="421"/>
      <c r="K20" s="421"/>
      <c r="L20" s="421"/>
      <c r="M20" s="421"/>
      <c r="N20" s="21"/>
      <c r="O20" s="407" t="s">
        <v>138</v>
      </c>
      <c r="P20" s="408"/>
      <c r="Q20" s="408"/>
      <c r="R20" s="408"/>
      <c r="S20" s="408"/>
      <c r="T20" s="408"/>
      <c r="U20" s="32">
        <v>0</v>
      </c>
      <c r="V20" s="32">
        <v>0</v>
      </c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09" t="s">
        <v>333</v>
      </c>
      <c r="P21" s="410"/>
      <c r="Q21" s="410"/>
      <c r="R21" s="410"/>
      <c r="S21" s="410"/>
      <c r="T21" s="411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09" t="s">
        <v>157</v>
      </c>
      <c r="P22" s="412"/>
      <c r="Q22" s="412"/>
      <c r="R22" s="412"/>
      <c r="S22" s="412"/>
      <c r="T22" s="413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09" t="s">
        <v>332</v>
      </c>
      <c r="P23" s="412"/>
      <c r="Q23" s="412"/>
      <c r="R23" s="412"/>
      <c r="S23" s="412"/>
      <c r="T23" s="413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09" t="s">
        <v>275</v>
      </c>
      <c r="P24" s="412"/>
      <c r="Q24" s="412"/>
      <c r="R24" s="412"/>
      <c r="S24" s="412"/>
      <c r="T24" s="413"/>
      <c r="U24" s="37"/>
      <c r="V24" s="54">
        <v>62497</v>
      </c>
      <c r="W24" s="37"/>
      <c r="X24" s="38"/>
      <c r="Y24" s="37"/>
    </row>
    <row r="25" spans="1:25" s="24" customFormat="1" ht="120.75" customHeight="1">
      <c r="A25" s="417" t="s">
        <v>154</v>
      </c>
      <c r="B25" s="418"/>
      <c r="C25" s="419"/>
      <c r="D25" s="35">
        <v>254784</v>
      </c>
      <c r="E25" s="35">
        <v>18035</v>
      </c>
      <c r="F25" s="35">
        <v>334353</v>
      </c>
      <c r="G25" s="35">
        <v>44740</v>
      </c>
      <c r="H25" s="35">
        <v>441640</v>
      </c>
      <c r="I25" s="35">
        <v>249003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0" t="s">
        <v>140</v>
      </c>
      <c r="P25" s="420"/>
      <c r="Q25" s="420"/>
      <c r="R25" s="420"/>
      <c r="S25" s="420"/>
      <c r="T25" s="420"/>
      <c r="U25" s="404">
        <v>265214</v>
      </c>
      <c r="V25" s="404">
        <v>351522</v>
      </c>
      <c r="W25" s="404">
        <v>690643</v>
      </c>
      <c r="X25" s="404"/>
      <c r="Y25" s="404"/>
    </row>
    <row r="26" spans="1:27" ht="137.25" customHeight="1">
      <c r="A26" s="405" t="s">
        <v>151</v>
      </c>
      <c r="B26" s="405"/>
      <c r="C26" s="405"/>
      <c r="D26" s="404">
        <v>272819</v>
      </c>
      <c r="E26" s="404"/>
      <c r="F26" s="404">
        <v>379093</v>
      </c>
      <c r="G26" s="404"/>
      <c r="H26" s="404">
        <v>690643</v>
      </c>
      <c r="I26" s="404"/>
      <c r="J26" s="406">
        <f>J25+K25</f>
        <v>773936</v>
      </c>
      <c r="K26" s="406"/>
      <c r="L26" s="406">
        <f>L25+M25</f>
        <v>216292.606</v>
      </c>
      <c r="M26" s="406"/>
      <c r="N26" s="62"/>
      <c r="O26" s="420"/>
      <c r="P26" s="420"/>
      <c r="Q26" s="420"/>
      <c r="R26" s="420"/>
      <c r="S26" s="420"/>
      <c r="T26" s="420"/>
      <c r="U26" s="404"/>
      <c r="V26" s="404"/>
      <c r="W26" s="404"/>
      <c r="X26" s="404"/>
      <c r="Y26" s="404"/>
      <c r="Z26" s="27"/>
      <c r="AA26" s="25"/>
    </row>
    <row r="27" spans="1:26" s="41" customFormat="1" ht="117.75" customHeight="1">
      <c r="A27" s="399" t="s">
        <v>155</v>
      </c>
      <c r="B27" s="400"/>
      <c r="C27" s="401"/>
      <c r="D27" s="39"/>
      <c r="E27" s="44"/>
      <c r="F27" s="56">
        <v>730</v>
      </c>
      <c r="G27" s="39"/>
      <c r="H27" s="39"/>
      <c r="I27" s="39"/>
      <c r="J27" s="393"/>
      <c r="K27" s="393"/>
      <c r="L27" s="393"/>
      <c r="M27" s="393"/>
      <c r="N27" s="60"/>
      <c r="O27" s="395" t="s">
        <v>576</v>
      </c>
      <c r="P27" s="395"/>
      <c r="Q27" s="395"/>
      <c r="R27" s="395"/>
      <c r="S27" s="395"/>
      <c r="T27" s="395"/>
      <c r="U27" s="39">
        <v>230520</v>
      </c>
      <c r="V27" s="39">
        <v>335083</v>
      </c>
      <c r="W27" s="39">
        <v>441640</v>
      </c>
      <c r="X27" s="39"/>
      <c r="Y27" s="39"/>
      <c r="Z27" s="40"/>
    </row>
    <row r="28" spans="1:26" s="41" customFormat="1" ht="94.5" customHeight="1">
      <c r="A28" s="396" t="s">
        <v>143</v>
      </c>
      <c r="B28" s="397"/>
      <c r="C28" s="398"/>
      <c r="D28" s="402"/>
      <c r="E28" s="403"/>
      <c r="F28" s="391"/>
      <c r="G28" s="391"/>
      <c r="H28" s="391"/>
      <c r="I28" s="391"/>
      <c r="J28" s="393">
        <f>X28-K25</f>
        <v>-535308</v>
      </c>
      <c r="K28" s="393"/>
      <c r="L28" s="393">
        <f>Z28-M25</f>
        <v>-24915.378</v>
      </c>
      <c r="M28" s="393"/>
      <c r="N28" s="60"/>
      <c r="O28" s="395" t="s">
        <v>577</v>
      </c>
      <c r="P28" s="395"/>
      <c r="Q28" s="395"/>
      <c r="R28" s="395"/>
      <c r="S28" s="395"/>
      <c r="T28" s="395"/>
      <c r="U28" s="39">
        <v>34694</v>
      </c>
      <c r="V28" s="39">
        <v>16439</v>
      </c>
      <c r="W28" s="39">
        <v>249003</v>
      </c>
      <c r="X28" s="39"/>
      <c r="Y28" s="39"/>
      <c r="Z28" s="40"/>
    </row>
    <row r="29" spans="1:26" s="41" customFormat="1" ht="123" customHeight="1">
      <c r="A29" s="396"/>
      <c r="B29" s="397"/>
      <c r="C29" s="398"/>
      <c r="D29" s="391"/>
      <c r="E29" s="391"/>
      <c r="F29" s="391"/>
      <c r="G29" s="391"/>
      <c r="H29" s="391"/>
      <c r="I29" s="391"/>
      <c r="J29" s="393">
        <f>J27+J28</f>
        <v>-535308</v>
      </c>
      <c r="K29" s="393"/>
      <c r="L29" s="393">
        <f>L27+L28</f>
        <v>-24915.378</v>
      </c>
      <c r="M29" s="393"/>
      <c r="N29" s="60"/>
      <c r="O29" s="394"/>
      <c r="P29" s="394"/>
      <c r="Q29" s="394"/>
      <c r="R29" s="394"/>
      <c r="S29" s="394"/>
      <c r="T29" s="394"/>
      <c r="U29" s="42"/>
      <c r="V29" s="42"/>
      <c r="W29" s="42"/>
      <c r="X29" s="42"/>
      <c r="Y29" s="42"/>
      <c r="Z29" s="40"/>
    </row>
    <row r="30" spans="1:26" s="41" customFormat="1" ht="60.75">
      <c r="A30" s="392" t="s">
        <v>139</v>
      </c>
      <c r="B30" s="392"/>
      <c r="C30" s="392"/>
      <c r="D30" s="391">
        <v>24264</v>
      </c>
      <c r="E30" s="391"/>
      <c r="F30" s="391"/>
      <c r="G30" s="391"/>
      <c r="H30" s="393"/>
      <c r="I30" s="393"/>
      <c r="J30" s="393"/>
      <c r="K30" s="393"/>
      <c r="L30" s="393"/>
      <c r="M30" s="393"/>
      <c r="N30" s="60"/>
      <c r="O30" s="394"/>
      <c r="P30" s="394"/>
      <c r="Q30" s="394"/>
      <c r="R30" s="394"/>
      <c r="S30" s="394"/>
      <c r="T30" s="394"/>
      <c r="U30" s="43"/>
      <c r="V30" s="39"/>
      <c r="W30" s="39"/>
      <c r="X30" s="44"/>
      <c r="Y30" s="45"/>
      <c r="Z30" s="40"/>
    </row>
    <row r="31" spans="1:26" s="41" customFormat="1" ht="60.75">
      <c r="A31" s="392" t="s">
        <v>144</v>
      </c>
      <c r="B31" s="392"/>
      <c r="C31" s="392"/>
      <c r="D31" s="391"/>
      <c r="E31" s="391"/>
      <c r="F31" s="391">
        <v>28301</v>
      </c>
      <c r="G31" s="391"/>
      <c r="H31" s="393"/>
      <c r="I31" s="393"/>
      <c r="J31" s="393"/>
      <c r="K31" s="393"/>
      <c r="L31" s="393"/>
      <c r="M31" s="393"/>
      <c r="N31" s="60"/>
      <c r="O31" s="394"/>
      <c r="P31" s="394"/>
      <c r="Q31" s="394"/>
      <c r="R31" s="394"/>
      <c r="S31" s="394"/>
      <c r="T31" s="394"/>
      <c r="U31" s="43"/>
      <c r="V31" s="52"/>
      <c r="W31" s="39"/>
      <c r="X31" s="391"/>
      <c r="Y31" s="391"/>
      <c r="Z31" s="40"/>
    </row>
    <row r="32" spans="1:26" s="41" customFormat="1" ht="60.75">
      <c r="A32" s="392" t="s">
        <v>145</v>
      </c>
      <c r="B32" s="392"/>
      <c r="C32" s="392"/>
      <c r="D32" s="391">
        <v>7605</v>
      </c>
      <c r="E32" s="391"/>
      <c r="F32" s="391"/>
      <c r="G32" s="391"/>
      <c r="H32" s="393"/>
      <c r="I32" s="393"/>
      <c r="J32" s="393"/>
      <c r="K32" s="393"/>
      <c r="L32" s="393"/>
      <c r="M32" s="393"/>
      <c r="N32" s="60"/>
      <c r="O32" s="394"/>
      <c r="P32" s="394"/>
      <c r="Q32" s="394"/>
      <c r="R32" s="394"/>
      <c r="S32" s="394"/>
      <c r="T32" s="39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B19:C19"/>
    <mergeCell ref="B20:C2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O8:O10"/>
    <mergeCell ref="P8:T8"/>
    <mergeCell ref="B9:C10"/>
    <mergeCell ref="D9:D10"/>
    <mergeCell ref="E9:E10"/>
    <mergeCell ref="D7:E7"/>
    <mergeCell ref="F7:G7"/>
    <mergeCell ref="H7:I7"/>
    <mergeCell ref="J7:K7"/>
    <mergeCell ref="F9:F10"/>
    <mergeCell ref="G9:G10"/>
    <mergeCell ref="H9:H10"/>
    <mergeCell ref="I9:I10"/>
    <mergeCell ref="L7:M7"/>
    <mergeCell ref="A8:A10"/>
    <mergeCell ref="B8:C8"/>
    <mergeCell ref="V9:V10"/>
    <mergeCell ref="W9:W10"/>
    <mergeCell ref="B11:C11"/>
    <mergeCell ref="P11:T11"/>
    <mergeCell ref="J9:J10"/>
    <mergeCell ref="K9:K10"/>
    <mergeCell ref="L9:L10"/>
    <mergeCell ref="M9:M10"/>
    <mergeCell ref="P9:T10"/>
    <mergeCell ref="U9:U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A25:C25"/>
    <mergeCell ref="O25:T26"/>
    <mergeCell ref="B18:C18"/>
    <mergeCell ref="P18:T18"/>
    <mergeCell ref="J19:J20"/>
    <mergeCell ref="K19:K20"/>
    <mergeCell ref="L19:L20"/>
    <mergeCell ref="M19:M20"/>
    <mergeCell ref="O19:T19"/>
    <mergeCell ref="O20:T20"/>
    <mergeCell ref="V25:V26"/>
    <mergeCell ref="W25:W26"/>
    <mergeCell ref="X25:X26"/>
    <mergeCell ref="O21:T21"/>
    <mergeCell ref="O22:T22"/>
    <mergeCell ref="O23:T23"/>
    <mergeCell ref="O24:T24"/>
    <mergeCell ref="J28:K28"/>
    <mergeCell ref="L28:M28"/>
    <mergeCell ref="Y25:Y26"/>
    <mergeCell ref="A26:C26"/>
    <mergeCell ref="D26:E26"/>
    <mergeCell ref="F26:G26"/>
    <mergeCell ref="H26:I26"/>
    <mergeCell ref="J26:K26"/>
    <mergeCell ref="L26:M26"/>
    <mergeCell ref="U25:U26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74" t="s">
        <v>493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 ht="20.25">
      <c r="A2" s="477" t="s">
        <v>610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3" ht="20.25">
      <c r="A3" s="480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5.5">
      <c r="A4" s="483" t="s">
        <v>245</v>
      </c>
      <c r="B4" s="315" t="s">
        <v>246</v>
      </c>
      <c r="C4" s="317" t="s">
        <v>278</v>
      </c>
      <c r="D4" s="317" t="s">
        <v>247</v>
      </c>
      <c r="E4" s="317" t="s">
        <v>249</v>
      </c>
      <c r="F4" s="317" t="s">
        <v>308</v>
      </c>
      <c r="G4" s="317" t="s">
        <v>251</v>
      </c>
      <c r="H4" s="317" t="s">
        <v>252</v>
      </c>
      <c r="I4" s="317" t="s">
        <v>253</v>
      </c>
      <c r="J4" s="317" t="s">
        <v>254</v>
      </c>
      <c r="K4" s="317" t="s">
        <v>255</v>
      </c>
      <c r="L4" s="317" t="s">
        <v>256</v>
      </c>
      <c r="M4" s="317" t="s">
        <v>280</v>
      </c>
    </row>
    <row r="5" spans="1:13" s="71" customFormat="1" ht="218.25" customHeight="1">
      <c r="A5" s="483"/>
      <c r="B5" s="315" t="s">
        <v>307</v>
      </c>
      <c r="C5" s="315" t="s">
        <v>188</v>
      </c>
      <c r="D5" s="164" t="s">
        <v>82</v>
      </c>
      <c r="E5" s="164" t="s">
        <v>184</v>
      </c>
      <c r="F5" s="164" t="s">
        <v>186</v>
      </c>
      <c r="G5" s="164" t="s">
        <v>1</v>
      </c>
      <c r="H5" s="164" t="s">
        <v>435</v>
      </c>
      <c r="I5" s="164" t="s">
        <v>133</v>
      </c>
      <c r="J5" s="164" t="s">
        <v>436</v>
      </c>
      <c r="K5" s="164" t="s">
        <v>187</v>
      </c>
      <c r="L5" s="164" t="s">
        <v>49</v>
      </c>
      <c r="M5" s="164" t="s">
        <v>98</v>
      </c>
    </row>
    <row r="6" spans="1:17" ht="26.25">
      <c r="A6" s="151">
        <v>1</v>
      </c>
      <c r="B6" s="151">
        <v>882111</v>
      </c>
      <c r="C6" s="165" t="s">
        <v>494</v>
      </c>
      <c r="D6" s="166"/>
      <c r="E6" s="166"/>
      <c r="F6" s="166"/>
      <c r="G6" s="166"/>
      <c r="H6" s="165"/>
      <c r="I6" s="165">
        <v>4924</v>
      </c>
      <c r="J6" s="165"/>
      <c r="K6" s="166"/>
      <c r="L6" s="166"/>
      <c r="M6" s="167">
        <f>SUM(D6:L6)</f>
        <v>4924</v>
      </c>
      <c r="N6" s="70"/>
      <c r="O6" s="70"/>
      <c r="P6" s="70"/>
      <c r="Q6" s="70"/>
    </row>
    <row r="7" spans="1:17" ht="26.25">
      <c r="A7" s="151">
        <v>2</v>
      </c>
      <c r="B7" s="151">
        <v>882112</v>
      </c>
      <c r="C7" s="165" t="s">
        <v>487</v>
      </c>
      <c r="D7" s="166"/>
      <c r="E7" s="166"/>
      <c r="F7" s="166"/>
      <c r="G7" s="166">
        <v>20496</v>
      </c>
      <c r="H7" s="165">
        <v>5472</v>
      </c>
      <c r="I7" s="165">
        <v>5096</v>
      </c>
      <c r="J7" s="165"/>
      <c r="K7" s="166"/>
      <c r="L7" s="166"/>
      <c r="M7" s="167">
        <f>SUM(D7:L7)</f>
        <v>31064</v>
      </c>
      <c r="N7" s="70"/>
      <c r="O7" s="70"/>
      <c r="P7" s="70"/>
      <c r="Q7" s="70"/>
    </row>
    <row r="8" spans="1:13" s="72" customFormat="1" ht="25.5">
      <c r="A8" s="140" t="s">
        <v>185</v>
      </c>
      <c r="B8" s="140"/>
      <c r="C8" s="168"/>
      <c r="D8" s="167">
        <f aca="true" t="shared" si="0" ref="D8:L8">SUM(D6:D7)</f>
        <v>0</v>
      </c>
      <c r="E8" s="167">
        <f t="shared" si="0"/>
        <v>0</v>
      </c>
      <c r="F8" s="167">
        <f t="shared" si="0"/>
        <v>0</v>
      </c>
      <c r="G8" s="167">
        <f t="shared" si="0"/>
        <v>20496</v>
      </c>
      <c r="H8" s="167">
        <f t="shared" si="0"/>
        <v>5472</v>
      </c>
      <c r="I8" s="167">
        <f t="shared" si="0"/>
        <v>10020</v>
      </c>
      <c r="J8" s="167">
        <f t="shared" si="0"/>
        <v>0</v>
      </c>
      <c r="K8" s="167">
        <f t="shared" si="0"/>
        <v>0</v>
      </c>
      <c r="L8" s="167">
        <f t="shared" si="0"/>
        <v>0</v>
      </c>
      <c r="M8" s="167">
        <f>SUM(D8:L8)</f>
        <v>35988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A1">
      <selection activeCell="A1" sqref="A1:W2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47" t="s">
        <v>546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124"/>
      <c r="Y1" s="125"/>
    </row>
    <row r="2" spans="1:25" ht="3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115"/>
      <c r="Y2" s="126"/>
    </row>
    <row r="3" spans="1:25" ht="90">
      <c r="A3" s="451" t="s">
        <v>523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3"/>
    </row>
    <row r="4" spans="1:25" ht="90">
      <c r="A4" s="454" t="s">
        <v>591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6"/>
    </row>
    <row r="5" spans="1:25" ht="45">
      <c r="A5" s="457" t="s">
        <v>96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9"/>
    </row>
    <row r="6" spans="1:25" ht="99.75" customHeight="1">
      <c r="A6" s="122"/>
      <c r="B6" s="116"/>
      <c r="C6" s="123"/>
      <c r="D6" s="460">
        <v>2011</v>
      </c>
      <c r="E6" s="460"/>
      <c r="F6" s="460">
        <v>2012</v>
      </c>
      <c r="G6" s="460"/>
      <c r="H6" s="460">
        <v>2013</v>
      </c>
      <c r="I6" s="460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61" t="s">
        <v>529</v>
      </c>
      <c r="V6" s="436" t="s">
        <v>530</v>
      </c>
      <c r="W6" s="436" t="s">
        <v>531</v>
      </c>
      <c r="X6" s="113"/>
      <c r="Y6" s="114"/>
    </row>
    <row r="7" spans="1:25" ht="85.5" customHeight="1">
      <c r="A7" s="117"/>
      <c r="B7" s="118"/>
      <c r="C7" s="119"/>
      <c r="D7" s="435" t="s">
        <v>181</v>
      </c>
      <c r="E7" s="435" t="s">
        <v>126</v>
      </c>
      <c r="F7" s="435" t="s">
        <v>148</v>
      </c>
      <c r="G7" s="435" t="s">
        <v>127</v>
      </c>
      <c r="H7" s="446" t="s">
        <v>146</v>
      </c>
      <c r="I7" s="446"/>
      <c r="J7" s="431" t="s">
        <v>147</v>
      </c>
      <c r="K7" s="431" t="s">
        <v>128</v>
      </c>
      <c r="L7" s="435" t="s">
        <v>149</v>
      </c>
      <c r="M7" s="435" t="s">
        <v>128</v>
      </c>
      <c r="N7" s="105"/>
      <c r="O7" s="117"/>
      <c r="P7" s="118"/>
      <c r="Q7" s="118"/>
      <c r="R7" s="118"/>
      <c r="S7" s="118"/>
      <c r="T7" s="119"/>
      <c r="U7" s="462"/>
      <c r="V7" s="437"/>
      <c r="W7" s="437"/>
      <c r="X7" s="28"/>
      <c r="Y7" s="29"/>
    </row>
    <row r="8" spans="1:25" ht="85.5" customHeight="1">
      <c r="A8" s="428" t="s">
        <v>175</v>
      </c>
      <c r="B8" s="429" t="s">
        <v>246</v>
      </c>
      <c r="C8" s="429"/>
      <c r="D8" s="30" t="s">
        <v>278</v>
      </c>
      <c r="E8" s="30" t="s">
        <v>247</v>
      </c>
      <c r="F8" s="30" t="s">
        <v>249</v>
      </c>
      <c r="G8" s="30" t="s">
        <v>250</v>
      </c>
      <c r="H8" s="111" t="s">
        <v>251</v>
      </c>
      <c r="I8" s="111" t="s">
        <v>252</v>
      </c>
      <c r="J8" s="61"/>
      <c r="K8" s="61"/>
      <c r="L8" s="30"/>
      <c r="M8" s="30"/>
      <c r="N8" s="99"/>
      <c r="O8" s="438" t="s">
        <v>279</v>
      </c>
      <c r="P8" s="439" t="s">
        <v>253</v>
      </c>
      <c r="Q8" s="440"/>
      <c r="R8" s="440"/>
      <c r="S8" s="440"/>
      <c r="T8" s="441"/>
      <c r="U8" s="101" t="s">
        <v>254</v>
      </c>
      <c r="V8" s="101" t="s">
        <v>255</v>
      </c>
      <c r="W8" s="103" t="s">
        <v>331</v>
      </c>
      <c r="X8" s="28"/>
      <c r="Y8" s="29"/>
    </row>
    <row r="9" spans="1:25" s="15" customFormat="1" ht="174" customHeight="1">
      <c r="A9" s="428"/>
      <c r="B9" s="442" t="s">
        <v>556</v>
      </c>
      <c r="C9" s="443"/>
      <c r="D9" s="432" t="s">
        <v>557</v>
      </c>
      <c r="E9" s="433" t="s">
        <v>554</v>
      </c>
      <c r="F9" s="432" t="s">
        <v>557</v>
      </c>
      <c r="G9" s="433" t="s">
        <v>554</v>
      </c>
      <c r="H9" s="432" t="s">
        <v>557</v>
      </c>
      <c r="I9" s="433" t="s">
        <v>554</v>
      </c>
      <c r="J9" s="430" t="s">
        <v>124</v>
      </c>
      <c r="K9" s="430" t="s">
        <v>125</v>
      </c>
      <c r="L9" s="430" t="s">
        <v>124</v>
      </c>
      <c r="M9" s="430" t="s">
        <v>125</v>
      </c>
      <c r="N9" s="102"/>
      <c r="O9" s="429"/>
      <c r="P9" s="422" t="s">
        <v>589</v>
      </c>
      <c r="Q9" s="422"/>
      <c r="R9" s="422"/>
      <c r="S9" s="422"/>
      <c r="T9" s="422"/>
      <c r="U9" s="423" t="s">
        <v>150</v>
      </c>
      <c r="V9" s="423" t="s">
        <v>148</v>
      </c>
      <c r="W9" s="423" t="s">
        <v>94</v>
      </c>
      <c r="X9" s="30" t="s">
        <v>129</v>
      </c>
      <c r="Y9" s="30" t="s">
        <v>130</v>
      </c>
    </row>
    <row r="10" spans="1:25" s="15" customFormat="1" ht="25.5" customHeight="1">
      <c r="A10" s="428"/>
      <c r="B10" s="444"/>
      <c r="C10" s="445"/>
      <c r="D10" s="432"/>
      <c r="E10" s="434"/>
      <c r="F10" s="432"/>
      <c r="G10" s="434"/>
      <c r="H10" s="432"/>
      <c r="I10" s="434"/>
      <c r="J10" s="430"/>
      <c r="K10" s="430"/>
      <c r="L10" s="430"/>
      <c r="M10" s="430"/>
      <c r="N10" s="102"/>
      <c r="O10" s="429"/>
      <c r="P10" s="422"/>
      <c r="Q10" s="422"/>
      <c r="R10" s="422"/>
      <c r="S10" s="422"/>
      <c r="T10" s="422"/>
      <c r="U10" s="424"/>
      <c r="V10" s="424"/>
      <c r="W10" s="424"/>
      <c r="X10" s="14"/>
      <c r="Y10" s="14"/>
    </row>
    <row r="11" spans="1:25" s="18" customFormat="1" ht="113.25" customHeight="1">
      <c r="A11" s="31" t="s">
        <v>53</v>
      </c>
      <c r="B11" s="414" t="s">
        <v>337</v>
      </c>
      <c r="C11" s="415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53</v>
      </c>
      <c r="P11" s="416" t="s">
        <v>131</v>
      </c>
      <c r="Q11" s="416"/>
      <c r="R11" s="416"/>
      <c r="S11" s="416"/>
      <c r="T11" s="416"/>
      <c r="U11" s="32">
        <v>21719</v>
      </c>
      <c r="V11" s="32">
        <v>22165</v>
      </c>
      <c r="W11" s="32">
        <v>20063</v>
      </c>
      <c r="X11" s="32"/>
      <c r="Y11" s="32"/>
    </row>
    <row r="12" spans="1:25" s="18" customFormat="1" ht="109.5" customHeight="1">
      <c r="A12" s="31" t="s">
        <v>72</v>
      </c>
      <c r="B12" s="414" t="s">
        <v>338</v>
      </c>
      <c r="C12" s="415" t="s">
        <v>338</v>
      </c>
      <c r="D12" s="32">
        <v>19157</v>
      </c>
      <c r="E12" s="32"/>
      <c r="F12" s="32">
        <v>12319</v>
      </c>
      <c r="G12" s="32"/>
      <c r="H12" s="32">
        <v>15840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72</v>
      </c>
      <c r="P12" s="425" t="s">
        <v>336</v>
      </c>
      <c r="Q12" s="426"/>
      <c r="R12" s="426"/>
      <c r="S12" s="426"/>
      <c r="T12" s="427"/>
      <c r="U12" s="32">
        <v>5951</v>
      </c>
      <c r="V12" s="32">
        <v>6099</v>
      </c>
      <c r="W12" s="32">
        <v>5272</v>
      </c>
      <c r="X12" s="33"/>
      <c r="Y12" s="33"/>
    </row>
    <row r="13" spans="1:26" s="18" customFormat="1" ht="97.5" customHeight="1">
      <c r="A13" s="31" t="s">
        <v>95</v>
      </c>
      <c r="B13" s="414" t="s">
        <v>132</v>
      </c>
      <c r="C13" s="415" t="s">
        <v>132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95</v>
      </c>
      <c r="P13" s="416" t="s">
        <v>133</v>
      </c>
      <c r="Q13" s="416"/>
      <c r="R13" s="416"/>
      <c r="S13" s="416"/>
      <c r="T13" s="416"/>
      <c r="U13" s="32">
        <v>21252</v>
      </c>
      <c r="V13" s="32">
        <v>18408</v>
      </c>
      <c r="W13" s="32">
        <v>24058</v>
      </c>
      <c r="X13" s="33"/>
      <c r="Y13" s="33"/>
      <c r="Z13" s="19"/>
    </row>
    <row r="14" spans="1:25" s="18" customFormat="1" ht="111.75" customHeight="1">
      <c r="A14" s="31" t="s">
        <v>84</v>
      </c>
      <c r="B14" s="414" t="s">
        <v>340</v>
      </c>
      <c r="C14" s="415" t="s">
        <v>340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84</v>
      </c>
      <c r="P14" s="416" t="s">
        <v>335</v>
      </c>
      <c r="Q14" s="416"/>
      <c r="R14" s="416"/>
      <c r="S14" s="416"/>
      <c r="T14" s="416"/>
      <c r="U14" s="32"/>
      <c r="V14" s="32"/>
      <c r="W14" s="32"/>
      <c r="X14" s="33"/>
      <c r="Y14" s="33"/>
    </row>
    <row r="15" spans="1:25" s="18" customFormat="1" ht="99.75" customHeight="1">
      <c r="A15" s="31" t="s">
        <v>87</v>
      </c>
      <c r="B15" s="414" t="s">
        <v>342</v>
      </c>
      <c r="C15" s="415" t="s">
        <v>342</v>
      </c>
      <c r="D15" s="32"/>
      <c r="E15" s="32">
        <v>1424</v>
      </c>
      <c r="F15" s="32"/>
      <c r="G15" s="32"/>
      <c r="H15" s="32">
        <v>33553</v>
      </c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87</v>
      </c>
      <c r="P15" s="416" t="s">
        <v>152</v>
      </c>
      <c r="Q15" s="416"/>
      <c r="R15" s="416"/>
      <c r="S15" s="416"/>
      <c r="T15" s="416"/>
      <c r="U15" s="32"/>
      <c r="V15" s="32"/>
      <c r="W15" s="32"/>
      <c r="X15" s="33"/>
      <c r="Y15" s="33"/>
    </row>
    <row r="16" spans="1:25" s="18" customFormat="1" ht="94.5" customHeight="1">
      <c r="A16" s="31" t="s">
        <v>89</v>
      </c>
      <c r="B16" s="414" t="s">
        <v>344</v>
      </c>
      <c r="C16" s="415" t="s">
        <v>344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86</v>
      </c>
      <c r="P16" s="416" t="s">
        <v>153</v>
      </c>
      <c r="Q16" s="416"/>
      <c r="R16" s="416"/>
      <c r="S16" s="416"/>
      <c r="T16" s="416"/>
      <c r="U16" s="32"/>
      <c r="V16" s="32"/>
      <c r="W16" s="32"/>
      <c r="X16" s="36"/>
      <c r="Y16" s="36"/>
    </row>
    <row r="17" spans="1:25" s="18" customFormat="1" ht="93" customHeight="1">
      <c r="A17" s="31" t="s">
        <v>88</v>
      </c>
      <c r="B17" s="414" t="s">
        <v>343</v>
      </c>
      <c r="C17" s="415" t="s">
        <v>343</v>
      </c>
      <c r="D17" s="32">
        <v>1659</v>
      </c>
      <c r="E17" s="32">
        <v>3114</v>
      </c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88</v>
      </c>
      <c r="P17" s="416" t="s">
        <v>134</v>
      </c>
      <c r="Q17" s="416"/>
      <c r="R17" s="416"/>
      <c r="S17" s="416"/>
      <c r="T17" s="416"/>
      <c r="U17" s="32">
        <v>11300</v>
      </c>
      <c r="V17" s="32">
        <v>181</v>
      </c>
      <c r="W17" s="32"/>
      <c r="X17" s="36"/>
      <c r="Y17" s="36"/>
    </row>
    <row r="18" spans="1:27" s="18" customFormat="1" ht="96" customHeight="1">
      <c r="A18" s="31" t="s">
        <v>135</v>
      </c>
      <c r="B18" s="414" t="s">
        <v>378</v>
      </c>
      <c r="C18" s="415" t="s">
        <v>378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90</v>
      </c>
      <c r="P18" s="416" t="s">
        <v>136</v>
      </c>
      <c r="Q18" s="416"/>
      <c r="R18" s="416"/>
      <c r="S18" s="416"/>
      <c r="T18" s="416"/>
      <c r="U18" s="32">
        <v>2914</v>
      </c>
      <c r="V18" s="32"/>
      <c r="W18" s="32"/>
      <c r="X18" s="32"/>
      <c r="Y18" s="32"/>
      <c r="Z18" s="58"/>
      <c r="AA18" s="20"/>
    </row>
    <row r="19" spans="1:25" s="18" customFormat="1" ht="61.5">
      <c r="A19" s="31" t="s">
        <v>345</v>
      </c>
      <c r="B19" s="414" t="s">
        <v>346</v>
      </c>
      <c r="C19" s="415" t="s">
        <v>346</v>
      </c>
      <c r="D19" s="34"/>
      <c r="E19" s="34"/>
      <c r="F19" s="55"/>
      <c r="G19" s="55"/>
      <c r="H19" s="34"/>
      <c r="I19" s="34"/>
      <c r="J19" s="421"/>
      <c r="K19" s="421"/>
      <c r="L19" s="421"/>
      <c r="M19" s="421"/>
      <c r="N19" s="21"/>
      <c r="O19" s="407" t="s">
        <v>137</v>
      </c>
      <c r="P19" s="408"/>
      <c r="Q19" s="408"/>
      <c r="R19" s="408"/>
      <c r="S19" s="408"/>
      <c r="T19" s="408"/>
      <c r="U19" s="32"/>
      <c r="V19" s="32"/>
      <c r="W19" s="32"/>
      <c r="X19" s="37"/>
      <c r="Y19" s="37"/>
    </row>
    <row r="20" spans="1:25" s="18" customFormat="1" ht="61.5">
      <c r="A20" s="31" t="s">
        <v>347</v>
      </c>
      <c r="B20" s="414" t="s">
        <v>348</v>
      </c>
      <c r="C20" s="415" t="s">
        <v>348</v>
      </c>
      <c r="D20" s="34"/>
      <c r="E20" s="34"/>
      <c r="F20" s="55"/>
      <c r="G20" s="55"/>
      <c r="H20" s="34"/>
      <c r="I20" s="34"/>
      <c r="J20" s="421"/>
      <c r="K20" s="421"/>
      <c r="L20" s="421"/>
      <c r="M20" s="421"/>
      <c r="N20" s="21"/>
      <c r="O20" s="407" t="s">
        <v>138</v>
      </c>
      <c r="P20" s="408"/>
      <c r="Q20" s="408"/>
      <c r="R20" s="408"/>
      <c r="S20" s="408"/>
      <c r="T20" s="408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09" t="s">
        <v>333</v>
      </c>
      <c r="P21" s="410"/>
      <c r="Q21" s="410"/>
      <c r="R21" s="410"/>
      <c r="S21" s="410"/>
      <c r="T21" s="411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09" t="s">
        <v>157</v>
      </c>
      <c r="P22" s="412"/>
      <c r="Q22" s="412"/>
      <c r="R22" s="412"/>
      <c r="S22" s="412"/>
      <c r="T22" s="413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09" t="s">
        <v>332</v>
      </c>
      <c r="P23" s="412"/>
      <c r="Q23" s="412"/>
      <c r="R23" s="412"/>
      <c r="S23" s="412"/>
      <c r="T23" s="413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09" t="s">
        <v>275</v>
      </c>
      <c r="P24" s="412"/>
      <c r="Q24" s="412"/>
      <c r="R24" s="412"/>
      <c r="S24" s="412"/>
      <c r="T24" s="413"/>
      <c r="U24" s="37"/>
      <c r="V24" s="54"/>
      <c r="W24" s="37"/>
      <c r="X24" s="38"/>
      <c r="Y24" s="37"/>
    </row>
    <row r="25" spans="1:26" s="24" customFormat="1" ht="120.75" customHeight="1">
      <c r="A25" s="417" t="s">
        <v>154</v>
      </c>
      <c r="B25" s="418"/>
      <c r="C25" s="419"/>
      <c r="D25" s="35">
        <v>20816</v>
      </c>
      <c r="E25" s="35">
        <v>4538</v>
      </c>
      <c r="F25" s="35">
        <v>12319</v>
      </c>
      <c r="G25" s="35">
        <v>0</v>
      </c>
      <c r="H25" s="35">
        <v>49393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0" t="s">
        <v>140</v>
      </c>
      <c r="P25" s="420"/>
      <c r="Q25" s="420"/>
      <c r="R25" s="420"/>
      <c r="S25" s="420"/>
      <c r="T25" s="420"/>
      <c r="U25" s="404">
        <v>63136</v>
      </c>
      <c r="V25" s="404">
        <v>46853</v>
      </c>
      <c r="W25" s="404">
        <v>49393</v>
      </c>
      <c r="X25" s="404"/>
      <c r="Y25" s="404"/>
      <c r="Z25" s="367"/>
    </row>
    <row r="26" spans="1:27" ht="137.25" customHeight="1">
      <c r="A26" s="405" t="s">
        <v>151</v>
      </c>
      <c r="B26" s="405"/>
      <c r="C26" s="405"/>
      <c r="D26" s="404">
        <v>25354</v>
      </c>
      <c r="E26" s="404"/>
      <c r="F26" s="404">
        <v>12319</v>
      </c>
      <c r="G26" s="404"/>
      <c r="H26" s="404">
        <v>49393</v>
      </c>
      <c r="I26" s="404"/>
      <c r="J26" s="406">
        <f>J25+K25</f>
        <v>773936</v>
      </c>
      <c r="K26" s="406"/>
      <c r="L26" s="406">
        <f>L25+M25</f>
        <v>216292.606</v>
      </c>
      <c r="M26" s="406"/>
      <c r="N26" s="62"/>
      <c r="O26" s="420"/>
      <c r="P26" s="420"/>
      <c r="Q26" s="420"/>
      <c r="R26" s="420"/>
      <c r="S26" s="420"/>
      <c r="T26" s="420"/>
      <c r="U26" s="404"/>
      <c r="V26" s="404"/>
      <c r="W26" s="404"/>
      <c r="X26" s="404"/>
      <c r="Y26" s="404"/>
      <c r="Z26" s="27"/>
      <c r="AA26" s="25"/>
    </row>
    <row r="27" spans="1:26" s="41" customFormat="1" ht="117.75" customHeight="1">
      <c r="A27" s="399" t="s">
        <v>155</v>
      </c>
      <c r="B27" s="400"/>
      <c r="C27" s="401"/>
      <c r="D27" s="39">
        <v>28106</v>
      </c>
      <c r="E27" s="44">
        <v>9676</v>
      </c>
      <c r="F27" s="56">
        <v>34353</v>
      </c>
      <c r="G27" s="39">
        <v>181</v>
      </c>
      <c r="H27" s="39"/>
      <c r="I27" s="39">
        <v>0</v>
      </c>
      <c r="J27" s="393"/>
      <c r="K27" s="393"/>
      <c r="L27" s="393"/>
      <c r="M27" s="393"/>
      <c r="N27" s="60"/>
      <c r="O27" s="395" t="s">
        <v>578</v>
      </c>
      <c r="P27" s="395"/>
      <c r="Q27" s="395"/>
      <c r="R27" s="395"/>
      <c r="S27" s="395"/>
      <c r="T27" s="395"/>
      <c r="U27" s="39">
        <v>48922</v>
      </c>
      <c r="V27" s="39">
        <v>46672</v>
      </c>
      <c r="W27" s="39">
        <v>49393</v>
      </c>
      <c r="X27" s="39"/>
      <c r="Y27" s="39"/>
      <c r="Z27" s="40"/>
    </row>
    <row r="28" spans="1:26" s="41" customFormat="1" ht="94.5" customHeight="1">
      <c r="A28" s="396" t="s">
        <v>143</v>
      </c>
      <c r="B28" s="397"/>
      <c r="C28" s="398"/>
      <c r="D28" s="402">
        <v>37782</v>
      </c>
      <c r="E28" s="403"/>
      <c r="F28" s="391">
        <v>34354</v>
      </c>
      <c r="G28" s="391"/>
      <c r="H28" s="391"/>
      <c r="I28" s="391"/>
      <c r="J28" s="393">
        <f>X28-K25</f>
        <v>-535308</v>
      </c>
      <c r="K28" s="393"/>
      <c r="L28" s="393">
        <f>Z28-M25</f>
        <v>-24915.378</v>
      </c>
      <c r="M28" s="393"/>
      <c r="N28" s="60"/>
      <c r="O28" s="395" t="s">
        <v>577</v>
      </c>
      <c r="P28" s="395"/>
      <c r="Q28" s="395"/>
      <c r="R28" s="395"/>
      <c r="S28" s="395"/>
      <c r="T28" s="395"/>
      <c r="U28" s="39">
        <v>14214</v>
      </c>
      <c r="V28" s="39">
        <v>181</v>
      </c>
      <c r="W28" s="39"/>
      <c r="X28" s="39"/>
      <c r="Y28" s="39"/>
      <c r="Z28" s="40"/>
    </row>
    <row r="29" spans="1:26" s="41" customFormat="1" ht="123" customHeight="1">
      <c r="A29" s="396"/>
      <c r="B29" s="397"/>
      <c r="C29" s="398"/>
      <c r="D29" s="391"/>
      <c r="E29" s="391"/>
      <c r="F29" s="391"/>
      <c r="G29" s="391"/>
      <c r="H29" s="391"/>
      <c r="I29" s="391"/>
      <c r="J29" s="393">
        <f>J27+J28</f>
        <v>-535308</v>
      </c>
      <c r="K29" s="393"/>
      <c r="L29" s="393">
        <f>L27+L28</f>
        <v>-24915.378</v>
      </c>
      <c r="M29" s="393"/>
      <c r="N29" s="60"/>
      <c r="O29" s="394"/>
      <c r="P29" s="394"/>
      <c r="Q29" s="394"/>
      <c r="R29" s="394"/>
      <c r="S29" s="394"/>
      <c r="T29" s="394"/>
      <c r="U29" s="42"/>
      <c r="V29" s="42"/>
      <c r="W29" s="42"/>
      <c r="X29" s="42"/>
      <c r="Y29" s="42"/>
      <c r="Z29" s="40"/>
    </row>
    <row r="30" spans="1:26" s="41" customFormat="1" ht="60.75">
      <c r="A30" s="392" t="s">
        <v>139</v>
      </c>
      <c r="B30" s="392"/>
      <c r="C30" s="392"/>
      <c r="D30" s="391"/>
      <c r="E30" s="391"/>
      <c r="F30" s="391"/>
      <c r="G30" s="391"/>
      <c r="H30" s="393"/>
      <c r="I30" s="393"/>
      <c r="J30" s="393"/>
      <c r="K30" s="393"/>
      <c r="L30" s="393"/>
      <c r="M30" s="393"/>
      <c r="N30" s="60"/>
      <c r="O30" s="394"/>
      <c r="P30" s="394"/>
      <c r="Q30" s="394"/>
      <c r="R30" s="394"/>
      <c r="S30" s="394"/>
      <c r="T30" s="394"/>
      <c r="U30" s="43"/>
      <c r="V30" s="39"/>
      <c r="W30" s="39"/>
      <c r="X30" s="44"/>
      <c r="Y30" s="45"/>
      <c r="Z30" s="40"/>
    </row>
    <row r="31" spans="1:26" s="41" customFormat="1" ht="60.75">
      <c r="A31" s="392" t="s">
        <v>144</v>
      </c>
      <c r="B31" s="392"/>
      <c r="C31" s="392"/>
      <c r="D31" s="391"/>
      <c r="E31" s="391"/>
      <c r="F31" s="391"/>
      <c r="G31" s="391"/>
      <c r="H31" s="393"/>
      <c r="I31" s="393"/>
      <c r="J31" s="393"/>
      <c r="K31" s="393"/>
      <c r="L31" s="393"/>
      <c r="M31" s="393"/>
      <c r="N31" s="60"/>
      <c r="O31" s="394"/>
      <c r="P31" s="394"/>
      <c r="Q31" s="394"/>
      <c r="R31" s="394"/>
      <c r="S31" s="394"/>
      <c r="T31" s="394"/>
      <c r="U31" s="43"/>
      <c r="V31" s="52"/>
      <c r="W31" s="39"/>
      <c r="X31" s="391"/>
      <c r="Y31" s="391"/>
      <c r="Z31" s="40"/>
    </row>
    <row r="32" spans="1:26" s="41" customFormat="1" ht="84.75" customHeight="1">
      <c r="A32" s="392" t="s">
        <v>145</v>
      </c>
      <c r="B32" s="392"/>
      <c r="C32" s="392"/>
      <c r="D32" s="391"/>
      <c r="E32" s="391"/>
      <c r="F32" s="391"/>
      <c r="G32" s="391"/>
      <c r="H32" s="393"/>
      <c r="I32" s="393"/>
      <c r="J32" s="393"/>
      <c r="K32" s="393"/>
      <c r="L32" s="393"/>
      <c r="M32" s="393"/>
      <c r="N32" s="60"/>
      <c r="O32" s="394"/>
      <c r="P32" s="394"/>
      <c r="Q32" s="394"/>
      <c r="R32" s="394"/>
      <c r="S32" s="394"/>
      <c r="T32" s="39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 t="s">
        <v>535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Y25:Y26"/>
    <mergeCell ref="A26:C26"/>
    <mergeCell ref="D26:E26"/>
    <mergeCell ref="F26:G26"/>
    <mergeCell ref="H26:I26"/>
    <mergeCell ref="J26:K26"/>
    <mergeCell ref="J28:K28"/>
    <mergeCell ref="L28:M28"/>
    <mergeCell ref="U25:U26"/>
    <mergeCell ref="V25:V26"/>
    <mergeCell ref="W25:W26"/>
    <mergeCell ref="X25:X26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40" zoomScaleSheetLayoutView="40" zoomScalePageLayoutView="0" workbookViewId="0" topLeftCell="A1">
      <pane xSplit="3" ySplit="9" topLeftCell="D42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70" t="s">
        <v>611</v>
      </c>
      <c r="B1" s="371"/>
      <c r="C1" s="371"/>
      <c r="D1" s="371"/>
      <c r="E1" s="371"/>
      <c r="F1" s="372"/>
      <c r="G1" s="112"/>
    </row>
    <row r="2" spans="1:7" ht="33">
      <c r="A2" s="373" t="s">
        <v>523</v>
      </c>
      <c r="B2" s="374"/>
      <c r="C2" s="374"/>
      <c r="D2" s="374"/>
      <c r="E2" s="374"/>
      <c r="F2" s="375"/>
      <c r="G2" s="112"/>
    </row>
    <row r="3" spans="1:7" ht="75" customHeight="1">
      <c r="A3" s="376" t="s">
        <v>592</v>
      </c>
      <c r="B3" s="377"/>
      <c r="C3" s="377"/>
      <c r="D3" s="377"/>
      <c r="E3" s="377"/>
      <c r="F3" s="378"/>
      <c r="G3" s="112"/>
    </row>
    <row r="4" spans="1:7" ht="20.25">
      <c r="A4" s="379" t="s">
        <v>96</v>
      </c>
      <c r="B4" s="380"/>
      <c r="C4" s="380"/>
      <c r="D4" s="380"/>
      <c r="E4" s="380"/>
      <c r="F4" s="381"/>
      <c r="G4" s="112"/>
    </row>
    <row r="5" spans="1:6" ht="33">
      <c r="A5" s="382" t="s">
        <v>279</v>
      </c>
      <c r="B5" s="383" t="s">
        <v>246</v>
      </c>
      <c r="C5" s="383"/>
      <c r="D5" s="187" t="s">
        <v>278</v>
      </c>
      <c r="E5" s="187" t="s">
        <v>247</v>
      </c>
      <c r="F5" s="187" t="s">
        <v>249</v>
      </c>
    </row>
    <row r="6" spans="1:6" s="8" customFormat="1" ht="66">
      <c r="A6" s="382"/>
      <c r="B6" s="383" t="s">
        <v>587</v>
      </c>
      <c r="C6" s="383"/>
      <c r="D6" s="369" t="s">
        <v>553</v>
      </c>
      <c r="E6" s="369" t="s">
        <v>554</v>
      </c>
      <c r="F6" s="369" t="s">
        <v>562</v>
      </c>
    </row>
    <row r="7" spans="1:6" ht="20.25" customHeight="1">
      <c r="A7" s="382"/>
      <c r="B7" s="383"/>
      <c r="C7" s="383"/>
      <c r="D7" s="390" t="s">
        <v>98</v>
      </c>
      <c r="E7" s="390"/>
      <c r="F7" s="390"/>
    </row>
    <row r="8" spans="1:6" ht="20.25" customHeight="1">
      <c r="A8" s="382"/>
      <c r="B8" s="383"/>
      <c r="C8" s="383"/>
      <c r="D8" s="390"/>
      <c r="E8" s="390"/>
      <c r="F8" s="390"/>
    </row>
    <row r="9" spans="1:6" s="9" customFormat="1" ht="21" customHeight="1" thickBot="1">
      <c r="A9" s="382"/>
      <c r="B9" s="383"/>
      <c r="C9" s="383"/>
      <c r="D9" s="390"/>
      <c r="E9" s="390"/>
      <c r="F9" s="390"/>
    </row>
    <row r="10" spans="1:6" s="169" customFormat="1" ht="55.5" customHeight="1" thickBot="1">
      <c r="A10" s="261">
        <v>1</v>
      </c>
      <c r="B10" s="173" t="s">
        <v>81</v>
      </c>
      <c r="C10" s="174" t="s">
        <v>337</v>
      </c>
      <c r="D10" s="175"/>
      <c r="E10" s="175"/>
      <c r="F10" s="175"/>
    </row>
    <row r="11" spans="1:6" s="171" customFormat="1" ht="55.5" customHeight="1">
      <c r="A11" s="176">
        <v>2</v>
      </c>
      <c r="B11" s="177" t="s">
        <v>382</v>
      </c>
      <c r="C11" s="268" t="s">
        <v>351</v>
      </c>
      <c r="D11" s="185"/>
      <c r="E11" s="185"/>
      <c r="F11" s="185"/>
    </row>
    <row r="12" spans="1:6" s="170" customFormat="1" ht="55.5" customHeight="1">
      <c r="A12" s="176">
        <v>3</v>
      </c>
      <c r="B12" s="177" t="s">
        <v>383</v>
      </c>
      <c r="C12" s="180" t="s">
        <v>352</v>
      </c>
      <c r="D12" s="185"/>
      <c r="E12" s="185"/>
      <c r="F12" s="185"/>
    </row>
    <row r="13" spans="1:6" s="269" customFormat="1" ht="55.5" customHeight="1">
      <c r="A13" s="176">
        <v>4</v>
      </c>
      <c r="B13" s="177" t="s">
        <v>384</v>
      </c>
      <c r="C13" s="180" t="s">
        <v>353</v>
      </c>
      <c r="D13" s="185"/>
      <c r="E13" s="185"/>
      <c r="F13" s="185"/>
    </row>
    <row r="14" spans="1:6" s="269" customFormat="1" ht="55.5" customHeight="1">
      <c r="A14" s="176">
        <v>5</v>
      </c>
      <c r="B14" s="177" t="s">
        <v>385</v>
      </c>
      <c r="C14" s="180" t="s">
        <v>354</v>
      </c>
      <c r="D14" s="185"/>
      <c r="E14" s="185"/>
      <c r="F14" s="185"/>
    </row>
    <row r="15" spans="1:6" s="269" customFormat="1" ht="55.5" customHeight="1">
      <c r="A15" s="176">
        <v>6</v>
      </c>
      <c r="B15" s="177" t="s">
        <v>386</v>
      </c>
      <c r="C15" s="180" t="s">
        <v>355</v>
      </c>
      <c r="D15" s="185"/>
      <c r="E15" s="185"/>
      <c r="F15" s="185"/>
    </row>
    <row r="16" spans="1:6" s="269" customFormat="1" ht="55.5" customHeight="1">
      <c r="A16" s="176">
        <v>7</v>
      </c>
      <c r="B16" s="177" t="s">
        <v>387</v>
      </c>
      <c r="C16" s="180" t="s">
        <v>356</v>
      </c>
      <c r="D16" s="185"/>
      <c r="E16" s="185"/>
      <c r="F16" s="185"/>
    </row>
    <row r="17" spans="1:6" s="269" customFormat="1" ht="55.5" customHeight="1">
      <c r="A17" s="176">
        <v>8</v>
      </c>
      <c r="B17" s="177" t="s">
        <v>388</v>
      </c>
      <c r="C17" s="180" t="s">
        <v>357</v>
      </c>
      <c r="D17" s="185"/>
      <c r="E17" s="185"/>
      <c r="F17" s="185"/>
    </row>
    <row r="18" spans="1:6" s="170" customFormat="1" ht="55.5" customHeight="1">
      <c r="A18" s="261">
        <v>9</v>
      </c>
      <c r="B18" s="173" t="s">
        <v>85</v>
      </c>
      <c r="C18" s="174" t="s">
        <v>338</v>
      </c>
      <c r="D18" s="175">
        <v>15840</v>
      </c>
      <c r="E18" s="175"/>
      <c r="F18" s="175">
        <v>15840</v>
      </c>
    </row>
    <row r="19" spans="1:6" s="270" customFormat="1" ht="55.5" customHeight="1">
      <c r="A19" s="176">
        <v>10</v>
      </c>
      <c r="B19" s="177" t="s">
        <v>389</v>
      </c>
      <c r="C19" s="268" t="s">
        <v>363</v>
      </c>
      <c r="D19" s="185"/>
      <c r="E19" s="185"/>
      <c r="F19" s="185"/>
    </row>
    <row r="20" spans="1:6" s="170" customFormat="1" ht="55.5" customHeight="1">
      <c r="A20" s="176">
        <v>11</v>
      </c>
      <c r="B20" s="177" t="s">
        <v>390</v>
      </c>
      <c r="C20" s="180" t="s">
        <v>358</v>
      </c>
      <c r="D20" s="185">
        <v>15840</v>
      </c>
      <c r="E20" s="185"/>
      <c r="F20" s="185">
        <v>15840</v>
      </c>
    </row>
    <row r="21" spans="1:6" s="170" customFormat="1" ht="55.5" customHeight="1">
      <c r="A21" s="176">
        <v>12</v>
      </c>
      <c r="B21" s="177" t="s">
        <v>391</v>
      </c>
      <c r="C21" s="180" t="s">
        <v>359</v>
      </c>
      <c r="D21" s="185"/>
      <c r="E21" s="185"/>
      <c r="F21" s="185"/>
    </row>
    <row r="22" spans="1:6" s="170" customFormat="1" ht="55.5" customHeight="1">
      <c r="A22" s="176">
        <v>13</v>
      </c>
      <c r="B22" s="177" t="s">
        <v>392</v>
      </c>
      <c r="C22" s="180" t="s">
        <v>360</v>
      </c>
      <c r="D22" s="185"/>
      <c r="E22" s="185"/>
      <c r="F22" s="185"/>
    </row>
    <row r="23" spans="1:6" s="270" customFormat="1" ht="55.5" customHeight="1">
      <c r="A23" s="176">
        <v>14</v>
      </c>
      <c r="B23" s="177" t="s">
        <v>393</v>
      </c>
      <c r="C23" s="180" t="s">
        <v>361</v>
      </c>
      <c r="D23" s="185"/>
      <c r="E23" s="185"/>
      <c r="F23" s="185"/>
    </row>
    <row r="24" spans="1:6" s="269" customFormat="1" ht="55.5" customHeight="1">
      <c r="A24" s="176">
        <v>15</v>
      </c>
      <c r="B24" s="177" t="s">
        <v>394</v>
      </c>
      <c r="C24" s="180" t="s">
        <v>362</v>
      </c>
      <c r="D24" s="185"/>
      <c r="E24" s="185"/>
      <c r="F24" s="185"/>
    </row>
    <row r="25" spans="1:6" s="170" customFormat="1" ht="55.5" customHeight="1">
      <c r="A25" s="261">
        <v>16</v>
      </c>
      <c r="B25" s="276" t="s">
        <v>83</v>
      </c>
      <c r="C25" s="174" t="s">
        <v>132</v>
      </c>
      <c r="D25" s="175"/>
      <c r="E25" s="175"/>
      <c r="F25" s="175"/>
    </row>
    <row r="26" spans="1:6" s="170" customFormat="1" ht="55.5" customHeight="1">
      <c r="A26" s="176">
        <v>17</v>
      </c>
      <c r="B26" s="177" t="s">
        <v>395</v>
      </c>
      <c r="C26" s="180" t="s">
        <v>364</v>
      </c>
      <c r="D26" s="185"/>
      <c r="E26" s="185"/>
      <c r="F26" s="185"/>
    </row>
    <row r="27" spans="1:6" s="269" customFormat="1" ht="55.5" customHeight="1">
      <c r="A27" s="176">
        <v>18</v>
      </c>
      <c r="B27" s="177" t="s">
        <v>396</v>
      </c>
      <c r="C27" s="180" t="s">
        <v>365</v>
      </c>
      <c r="D27" s="185"/>
      <c r="E27" s="185"/>
      <c r="F27" s="185"/>
    </row>
    <row r="28" spans="1:6" s="262" customFormat="1" ht="55.5" customHeight="1">
      <c r="A28" s="176">
        <v>19</v>
      </c>
      <c r="B28" s="177" t="s">
        <v>397</v>
      </c>
      <c r="C28" s="180" t="s">
        <v>366</v>
      </c>
      <c r="D28" s="185"/>
      <c r="E28" s="185"/>
      <c r="F28" s="185"/>
    </row>
    <row r="29" spans="1:6" s="263" customFormat="1" ht="55.5" customHeight="1" thickBot="1">
      <c r="A29" s="176">
        <v>20</v>
      </c>
      <c r="B29" s="177" t="s">
        <v>398</v>
      </c>
      <c r="C29" s="180" t="s">
        <v>367</v>
      </c>
      <c r="D29" s="185"/>
      <c r="E29" s="185"/>
      <c r="F29" s="185"/>
    </row>
    <row r="30" spans="1:6" s="267" customFormat="1" ht="55.5" customHeight="1" thickBot="1">
      <c r="A30" s="176">
        <v>21</v>
      </c>
      <c r="B30" s="177" t="s">
        <v>399</v>
      </c>
      <c r="C30" s="278" t="s">
        <v>368</v>
      </c>
      <c r="D30" s="185"/>
      <c r="E30" s="185"/>
      <c r="F30" s="185"/>
    </row>
    <row r="31" spans="1:6" s="271" customFormat="1" ht="55.5" customHeight="1">
      <c r="A31" s="176">
        <v>22</v>
      </c>
      <c r="B31" s="177" t="s">
        <v>400</v>
      </c>
      <c r="C31" s="277" t="s">
        <v>118</v>
      </c>
      <c r="D31" s="185"/>
      <c r="E31" s="185"/>
      <c r="F31" s="185"/>
    </row>
    <row r="32" spans="1:6" s="270" customFormat="1" ht="55.5" customHeight="1">
      <c r="A32" s="176">
        <v>23</v>
      </c>
      <c r="B32" s="177" t="s">
        <v>401</v>
      </c>
      <c r="C32" s="277" t="s">
        <v>222</v>
      </c>
      <c r="D32" s="185"/>
      <c r="E32" s="185"/>
      <c r="F32" s="185"/>
    </row>
    <row r="33" spans="1:6" s="270" customFormat="1" ht="55.5" customHeight="1">
      <c r="A33" s="176">
        <v>24</v>
      </c>
      <c r="B33" s="177" t="s">
        <v>402</v>
      </c>
      <c r="C33" s="277" t="s">
        <v>119</v>
      </c>
      <c r="D33" s="185"/>
      <c r="E33" s="185"/>
      <c r="F33" s="185"/>
    </row>
    <row r="34" spans="1:6" s="270" customFormat="1" ht="55.5" customHeight="1">
      <c r="A34" s="176">
        <v>25</v>
      </c>
      <c r="B34" s="177" t="s">
        <v>403</v>
      </c>
      <c r="C34" s="277" t="s">
        <v>120</v>
      </c>
      <c r="D34" s="185"/>
      <c r="E34" s="185"/>
      <c r="F34" s="185"/>
    </row>
    <row r="35" spans="1:6" s="269" customFormat="1" ht="55.5" customHeight="1">
      <c r="A35" s="176">
        <v>26</v>
      </c>
      <c r="B35" s="177" t="s">
        <v>404</v>
      </c>
      <c r="C35" s="277" t="s">
        <v>121</v>
      </c>
      <c r="D35" s="185"/>
      <c r="E35" s="185"/>
      <c r="F35" s="185"/>
    </row>
    <row r="36" spans="1:6" s="269" customFormat="1" ht="55.5" customHeight="1">
      <c r="A36" s="176">
        <v>27</v>
      </c>
      <c r="B36" s="177" t="s">
        <v>405</v>
      </c>
      <c r="C36" s="277" t="s">
        <v>122</v>
      </c>
      <c r="D36" s="185"/>
      <c r="E36" s="185"/>
      <c r="F36" s="185"/>
    </row>
    <row r="37" spans="1:6" s="269" customFormat="1" ht="55.5" customHeight="1">
      <c r="A37" s="176">
        <v>28</v>
      </c>
      <c r="B37" s="177" t="s">
        <v>406</v>
      </c>
      <c r="C37" s="277" t="s">
        <v>123</v>
      </c>
      <c r="D37" s="185"/>
      <c r="E37" s="185"/>
      <c r="F37" s="185"/>
    </row>
    <row r="38" spans="1:6" s="269" customFormat="1" ht="55.5" customHeight="1">
      <c r="A38" s="176">
        <v>29</v>
      </c>
      <c r="B38" s="177" t="s">
        <v>407</v>
      </c>
      <c r="C38" s="180" t="s">
        <v>369</v>
      </c>
      <c r="D38" s="185"/>
      <c r="E38" s="185"/>
      <c r="F38" s="185"/>
    </row>
    <row r="39" spans="1:6" s="269" customFormat="1" ht="55.5" customHeight="1">
      <c r="A39" s="176">
        <v>30</v>
      </c>
      <c r="B39" s="177" t="s">
        <v>408</v>
      </c>
      <c r="C39" s="180" t="s">
        <v>370</v>
      </c>
      <c r="D39" s="185"/>
      <c r="E39" s="185"/>
      <c r="F39" s="185"/>
    </row>
    <row r="40" spans="1:6" s="269" customFormat="1" ht="55.5" customHeight="1">
      <c r="A40" s="176">
        <v>31</v>
      </c>
      <c r="B40" s="177" t="s">
        <v>409</v>
      </c>
      <c r="C40" s="180" t="s">
        <v>371</v>
      </c>
      <c r="D40" s="185"/>
      <c r="E40" s="185"/>
      <c r="F40" s="185"/>
    </row>
    <row r="41" spans="1:6" s="170" customFormat="1" ht="55.5" customHeight="1">
      <c r="A41" s="261">
        <v>32</v>
      </c>
      <c r="B41" s="276" t="s">
        <v>339</v>
      </c>
      <c r="C41" s="279" t="s">
        <v>340</v>
      </c>
      <c r="D41" s="175"/>
      <c r="E41" s="175"/>
      <c r="F41" s="175"/>
    </row>
    <row r="42" spans="1:6" s="269" customFormat="1" ht="55.5" customHeight="1">
      <c r="A42" s="176">
        <v>33</v>
      </c>
      <c r="B42" s="177" t="s">
        <v>410</v>
      </c>
      <c r="C42" s="178" t="s">
        <v>372</v>
      </c>
      <c r="D42" s="185"/>
      <c r="E42" s="185"/>
      <c r="F42" s="185"/>
    </row>
    <row r="43" spans="1:6" s="269" customFormat="1" ht="55.5" customHeight="1">
      <c r="A43" s="176">
        <v>34</v>
      </c>
      <c r="B43" s="177" t="s">
        <v>411</v>
      </c>
      <c r="C43" s="178" t="s">
        <v>373</v>
      </c>
      <c r="D43" s="185"/>
      <c r="E43" s="185"/>
      <c r="F43" s="185"/>
    </row>
    <row r="44" spans="1:6" s="272" customFormat="1" ht="55.5" customHeight="1" thickBot="1">
      <c r="A44" s="176">
        <v>35</v>
      </c>
      <c r="B44" s="177" t="s">
        <v>412</v>
      </c>
      <c r="C44" s="178" t="s">
        <v>374</v>
      </c>
      <c r="D44" s="185"/>
      <c r="E44" s="185"/>
      <c r="F44" s="185"/>
    </row>
    <row r="45" spans="1:6" s="169" customFormat="1" ht="75.75" thickBot="1">
      <c r="A45" s="261">
        <v>36</v>
      </c>
      <c r="B45" s="173" t="s">
        <v>341</v>
      </c>
      <c r="C45" s="307" t="s">
        <v>456</v>
      </c>
      <c r="D45" s="175">
        <v>33553</v>
      </c>
      <c r="E45" s="175"/>
      <c r="F45" s="175">
        <v>33553</v>
      </c>
    </row>
    <row r="46" spans="1:6" s="264" customFormat="1" ht="75">
      <c r="A46" s="261">
        <v>37</v>
      </c>
      <c r="B46" s="276" t="s">
        <v>89</v>
      </c>
      <c r="C46" s="280" t="s">
        <v>344</v>
      </c>
      <c r="D46" s="175"/>
      <c r="E46" s="175"/>
      <c r="F46" s="175"/>
    </row>
    <row r="47" spans="1:6" s="269" customFormat="1" ht="55.5" customHeight="1">
      <c r="A47" s="176">
        <v>38</v>
      </c>
      <c r="B47" s="177" t="s">
        <v>413</v>
      </c>
      <c r="C47" s="273" t="s">
        <v>375</v>
      </c>
      <c r="D47" s="185"/>
      <c r="E47" s="185"/>
      <c r="F47" s="185"/>
    </row>
    <row r="48" spans="1:6" s="272" customFormat="1" ht="55.5" customHeight="1" thickBot="1">
      <c r="A48" s="176">
        <v>39</v>
      </c>
      <c r="B48" s="177" t="s">
        <v>414</v>
      </c>
      <c r="C48" s="273" t="s">
        <v>462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415</v>
      </c>
      <c r="C49" s="273" t="s">
        <v>377</v>
      </c>
      <c r="D49" s="185"/>
      <c r="E49" s="185"/>
      <c r="F49" s="185"/>
    </row>
    <row r="50" spans="1:6" s="281" customFormat="1" ht="75">
      <c r="A50" s="261">
        <v>41</v>
      </c>
      <c r="B50" s="276" t="s">
        <v>88</v>
      </c>
      <c r="C50" s="280" t="s">
        <v>343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416</v>
      </c>
      <c r="C51" s="268" t="s">
        <v>99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417</v>
      </c>
      <c r="C52" s="268" t="s">
        <v>100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90</v>
      </c>
      <c r="C53" s="282" t="s">
        <v>378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418</v>
      </c>
      <c r="C54" s="180" t="s">
        <v>379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419</v>
      </c>
      <c r="C55" s="180" t="s">
        <v>380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420</v>
      </c>
      <c r="C56" s="180" t="s">
        <v>381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345</v>
      </c>
      <c r="C57" s="279" t="s">
        <v>346</v>
      </c>
      <c r="D57" s="175"/>
      <c r="E57" s="175"/>
      <c r="F57" s="175"/>
    </row>
    <row r="58" spans="1:6" s="272" customFormat="1" ht="55.5" customHeight="1" thickBot="1">
      <c r="A58" s="176">
        <v>49</v>
      </c>
      <c r="B58" s="177" t="s">
        <v>421</v>
      </c>
      <c r="C58" s="268" t="s">
        <v>101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422</v>
      </c>
      <c r="C59" s="268" t="s">
        <v>102</v>
      </c>
      <c r="D59" s="185"/>
      <c r="E59" s="185"/>
      <c r="F59" s="185"/>
    </row>
    <row r="60" spans="1:6" s="281" customFormat="1" ht="55.5" customHeight="1">
      <c r="A60" s="261">
        <v>52</v>
      </c>
      <c r="B60" s="276" t="s">
        <v>347</v>
      </c>
      <c r="C60" s="174" t="s">
        <v>563</v>
      </c>
      <c r="D60" s="175">
        <v>49393</v>
      </c>
      <c r="E60" s="175"/>
      <c r="F60" s="175">
        <v>49393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64" t="s">
        <v>612</v>
      </c>
      <c r="B1" s="465"/>
      <c r="C1" s="465"/>
      <c r="D1" s="466"/>
    </row>
    <row r="2" spans="1:7" ht="62.25" customHeight="1">
      <c r="A2" s="467" t="s">
        <v>547</v>
      </c>
      <c r="B2" s="468"/>
      <c r="C2" s="468"/>
      <c r="D2" s="469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63" t="s">
        <v>279</v>
      </c>
      <c r="B4" s="283"/>
      <c r="C4" s="283" t="s">
        <v>277</v>
      </c>
      <c r="D4" s="283" t="s">
        <v>248</v>
      </c>
    </row>
    <row r="5" spans="1:10" s="286" customFormat="1" ht="42.75" customHeight="1">
      <c r="A5" s="463"/>
      <c r="B5" s="283"/>
      <c r="C5" s="283" t="s">
        <v>593</v>
      </c>
      <c r="D5" s="283" t="s">
        <v>0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53</v>
      </c>
      <c r="C6" s="288" t="s">
        <v>1</v>
      </c>
      <c r="D6" s="289">
        <v>20063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54</v>
      </c>
      <c r="C7" s="288" t="s">
        <v>423</v>
      </c>
      <c r="D7" s="289">
        <v>17725</v>
      </c>
    </row>
    <row r="8" spans="1:4" s="284" customFormat="1" ht="42.75" customHeight="1">
      <c r="A8" s="293">
        <v>3</v>
      </c>
      <c r="B8" s="294" t="s">
        <v>55</v>
      </c>
      <c r="C8" s="295" t="s">
        <v>2</v>
      </c>
      <c r="D8" s="296">
        <v>15277</v>
      </c>
    </row>
    <row r="9" spans="1:4" s="284" customFormat="1" ht="42.75" customHeight="1">
      <c r="A9" s="293">
        <v>4</v>
      </c>
      <c r="B9" s="294" t="s">
        <v>56</v>
      </c>
      <c r="C9" s="295" t="s">
        <v>3</v>
      </c>
      <c r="D9" s="296">
        <v>120</v>
      </c>
    </row>
    <row r="10" spans="1:4" s="284" customFormat="1" ht="42.75" customHeight="1">
      <c r="A10" s="293">
        <v>5</v>
      </c>
      <c r="B10" s="294" t="s">
        <v>57</v>
      </c>
      <c r="C10" s="295" t="s">
        <v>424</v>
      </c>
      <c r="D10" s="296">
        <v>600</v>
      </c>
    </row>
    <row r="11" spans="1:4" s="284" customFormat="1" ht="42.75" customHeight="1">
      <c r="A11" s="293">
        <v>6</v>
      </c>
      <c r="B11" s="294" t="s">
        <v>58</v>
      </c>
      <c r="C11" s="295" t="s">
        <v>425</v>
      </c>
      <c r="D11" s="296">
        <v>1728</v>
      </c>
    </row>
    <row r="12" spans="1:4" s="284" customFormat="1" ht="42.75" customHeight="1">
      <c r="A12" s="293">
        <v>7</v>
      </c>
      <c r="B12" s="294" t="s">
        <v>59</v>
      </c>
      <c r="C12" s="295" t="s">
        <v>12</v>
      </c>
      <c r="D12" s="296">
        <v>0</v>
      </c>
    </row>
    <row r="13" spans="1:9" s="291" customFormat="1" ht="42.75" customHeight="1">
      <c r="A13" s="300">
        <v>8</v>
      </c>
      <c r="B13" s="292" t="s">
        <v>60</v>
      </c>
      <c r="C13" s="288" t="s">
        <v>4</v>
      </c>
      <c r="D13" s="289">
        <v>1798</v>
      </c>
      <c r="I13" s="297"/>
    </row>
    <row r="14" spans="1:4" s="284" customFormat="1" ht="42.75" customHeight="1">
      <c r="A14" s="293">
        <v>9</v>
      </c>
      <c r="B14" s="294" t="s">
        <v>61</v>
      </c>
      <c r="C14" s="295" t="s">
        <v>426</v>
      </c>
      <c r="D14" s="296">
        <v>0</v>
      </c>
    </row>
    <row r="15" spans="1:4" s="284" customFormat="1" ht="42.75" customHeight="1">
      <c r="A15" s="293">
        <v>10</v>
      </c>
      <c r="B15" s="294" t="s">
        <v>62</v>
      </c>
      <c r="C15" s="298" t="s">
        <v>427</v>
      </c>
      <c r="D15" s="296">
        <v>1514</v>
      </c>
    </row>
    <row r="16" spans="1:4" s="284" customFormat="1" ht="69" customHeight="1">
      <c r="A16" s="293">
        <v>11</v>
      </c>
      <c r="B16" s="294" t="s">
        <v>63</v>
      </c>
      <c r="C16" s="295" t="s">
        <v>5</v>
      </c>
      <c r="D16" s="296">
        <v>165</v>
      </c>
    </row>
    <row r="17" spans="1:4" s="284" customFormat="1" ht="42.75" customHeight="1">
      <c r="A17" s="293">
        <v>12</v>
      </c>
      <c r="B17" s="294" t="s">
        <v>64</v>
      </c>
      <c r="C17" s="295" t="s">
        <v>6</v>
      </c>
      <c r="D17" s="296"/>
    </row>
    <row r="18" spans="1:4" s="284" customFormat="1" ht="42.75" customHeight="1">
      <c r="A18" s="293">
        <v>13</v>
      </c>
      <c r="B18" s="294" t="s">
        <v>65</v>
      </c>
      <c r="C18" s="295" t="s">
        <v>7</v>
      </c>
      <c r="D18" s="296"/>
    </row>
    <row r="19" spans="1:4" s="284" customFormat="1" ht="42.75" customHeight="1">
      <c r="A19" s="293">
        <v>14</v>
      </c>
      <c r="B19" s="294" t="s">
        <v>66</v>
      </c>
      <c r="C19" s="298" t="s">
        <v>428</v>
      </c>
      <c r="D19" s="296"/>
    </row>
    <row r="20" spans="1:4" s="284" customFormat="1" ht="42.75" customHeight="1">
      <c r="A20" s="293">
        <v>15</v>
      </c>
      <c r="B20" s="294" t="s">
        <v>67</v>
      </c>
      <c r="C20" s="298" t="s">
        <v>8</v>
      </c>
      <c r="D20" s="296"/>
    </row>
    <row r="21" spans="1:10" s="284" customFormat="1" ht="67.5" customHeight="1">
      <c r="A21" s="293">
        <v>16</v>
      </c>
      <c r="B21" s="294" t="s">
        <v>68</v>
      </c>
      <c r="C21" s="298" t="s">
        <v>429</v>
      </c>
      <c r="D21" s="296">
        <v>119</v>
      </c>
      <c r="J21" s="284" t="s">
        <v>182</v>
      </c>
    </row>
    <row r="22" spans="1:4" s="291" customFormat="1" ht="42.75" customHeight="1">
      <c r="A22" s="300">
        <v>17</v>
      </c>
      <c r="B22" s="292" t="s">
        <v>69</v>
      </c>
      <c r="C22" s="288" t="s">
        <v>9</v>
      </c>
      <c r="D22" s="289">
        <v>540</v>
      </c>
    </row>
    <row r="23" spans="1:4" s="284" customFormat="1" ht="42.75" customHeight="1">
      <c r="A23" s="293">
        <v>18</v>
      </c>
      <c r="B23" s="294" t="s">
        <v>70</v>
      </c>
      <c r="C23" s="295" t="s">
        <v>10</v>
      </c>
      <c r="D23" s="296">
        <v>0</v>
      </c>
    </row>
    <row r="24" spans="1:4" s="284" customFormat="1" ht="42.75" customHeight="1">
      <c r="A24" s="293">
        <v>19</v>
      </c>
      <c r="B24" s="294" t="s">
        <v>71</v>
      </c>
      <c r="C24" s="295" t="s">
        <v>11</v>
      </c>
      <c r="D24" s="296"/>
    </row>
    <row r="25" spans="1:4" s="284" customFormat="1" ht="42.75" customHeight="1">
      <c r="A25" s="293">
        <v>20</v>
      </c>
      <c r="B25" s="294" t="s">
        <v>223</v>
      </c>
      <c r="C25" s="295" t="s">
        <v>430</v>
      </c>
      <c r="D25" s="296">
        <v>540</v>
      </c>
    </row>
    <row r="26" spans="1:4" s="291" customFormat="1" ht="60">
      <c r="A26" s="300">
        <v>21</v>
      </c>
      <c r="B26" s="300" t="s">
        <v>72</v>
      </c>
      <c r="C26" s="288" t="s">
        <v>431</v>
      </c>
      <c r="D26" s="299">
        <v>5272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">
      <selection activeCell="B5" sqref="B5"/>
    </sheetView>
  </sheetViews>
  <sheetFormatPr defaultColWidth="9.00390625" defaultRowHeight="12.75"/>
  <cols>
    <col min="1" max="1" width="12.25390625" style="191" customWidth="1"/>
    <col min="2" max="2" width="11.75390625" style="70" customWidth="1"/>
    <col min="3" max="3" width="64.87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20.25">
      <c r="A1" s="464" t="s">
        <v>302</v>
      </c>
      <c r="B1" s="465"/>
      <c r="C1" s="465"/>
      <c r="D1" s="466"/>
      <c r="E1" s="104"/>
      <c r="F1" s="104"/>
      <c r="G1" s="104"/>
    </row>
    <row r="2" spans="1:9" s="78" customFormat="1" ht="49.5" customHeight="1">
      <c r="A2" s="489" t="s">
        <v>548</v>
      </c>
      <c r="B2" s="490"/>
      <c r="C2" s="490"/>
      <c r="D2" s="491"/>
      <c r="E2" s="109"/>
      <c r="F2" s="109"/>
      <c r="G2" s="109"/>
      <c r="I2" s="79"/>
    </row>
    <row r="3" spans="1:9" s="78" customFormat="1" ht="49.5" customHeight="1">
      <c r="A3" s="492" t="s">
        <v>279</v>
      </c>
      <c r="B3" s="493" t="s">
        <v>246</v>
      </c>
      <c r="C3" s="493"/>
      <c r="D3" s="188" t="s">
        <v>278</v>
      </c>
      <c r="E3" s="80"/>
      <c r="F3" s="80"/>
      <c r="G3" s="80"/>
      <c r="I3" s="79"/>
    </row>
    <row r="4" spans="1:7" ht="40.5">
      <c r="A4" s="486"/>
      <c r="B4" s="485" t="s">
        <v>593</v>
      </c>
      <c r="C4" s="485"/>
      <c r="D4" s="162" t="s">
        <v>98</v>
      </c>
      <c r="E4" s="70"/>
      <c r="F4" s="70"/>
      <c r="G4" s="70"/>
    </row>
    <row r="5" spans="1:4" s="83" customFormat="1" ht="20.25">
      <c r="A5" s="152">
        <v>1</v>
      </c>
      <c r="B5" s="152" t="s">
        <v>53</v>
      </c>
      <c r="C5" s="192" t="s">
        <v>51</v>
      </c>
      <c r="D5" s="193">
        <v>24058</v>
      </c>
    </row>
    <row r="6" spans="1:4" s="85" customFormat="1" ht="20.25">
      <c r="A6" s="186">
        <v>2</v>
      </c>
      <c r="B6" s="194"/>
      <c r="C6" s="195" t="s">
        <v>13</v>
      </c>
      <c r="D6" s="196">
        <v>12169</v>
      </c>
    </row>
    <row r="7" spans="1:4" ht="20.25">
      <c r="A7" s="189">
        <v>3</v>
      </c>
      <c r="B7" s="197" t="s">
        <v>103</v>
      </c>
      <c r="C7" s="198" t="s">
        <v>14</v>
      </c>
      <c r="D7" s="197">
        <v>9889</v>
      </c>
    </row>
    <row r="8" spans="1:4" ht="20.25">
      <c r="A8" s="189">
        <v>4</v>
      </c>
      <c r="B8" s="197" t="s">
        <v>104</v>
      </c>
      <c r="C8" s="198" t="s">
        <v>15</v>
      </c>
      <c r="D8" s="197">
        <v>503</v>
      </c>
    </row>
    <row r="9" spans="1:4" ht="20.25">
      <c r="A9" s="189">
        <v>5</v>
      </c>
      <c r="B9" s="197" t="s">
        <v>105</v>
      </c>
      <c r="C9" s="198" t="s">
        <v>16</v>
      </c>
      <c r="D9" s="197">
        <v>335</v>
      </c>
    </row>
    <row r="10" spans="1:4" ht="20.25">
      <c r="A10" s="189">
        <v>6</v>
      </c>
      <c r="B10" s="197" t="s">
        <v>106</v>
      </c>
      <c r="C10" s="198" t="s">
        <v>17</v>
      </c>
      <c r="D10" s="197">
        <v>335</v>
      </c>
    </row>
    <row r="11" spans="1:4" ht="20.25">
      <c r="A11" s="189">
        <v>7</v>
      </c>
      <c r="B11" s="197" t="s">
        <v>107</v>
      </c>
      <c r="C11" s="198" t="s">
        <v>18</v>
      </c>
      <c r="D11" s="197">
        <v>0</v>
      </c>
    </row>
    <row r="12" spans="1:4" ht="20.25">
      <c r="A12" s="189">
        <v>8</v>
      </c>
      <c r="B12" s="197" t="s">
        <v>108</v>
      </c>
      <c r="C12" s="198" t="s">
        <v>19</v>
      </c>
      <c r="D12" s="197">
        <v>0</v>
      </c>
    </row>
    <row r="13" spans="1:4" ht="20.25">
      <c r="A13" s="189">
        <v>9</v>
      </c>
      <c r="B13" s="197" t="s">
        <v>109</v>
      </c>
      <c r="C13" s="198" t="s">
        <v>20</v>
      </c>
      <c r="D13" s="197">
        <v>0</v>
      </c>
    </row>
    <row r="14" spans="1:4" ht="40.5">
      <c r="A14" s="189">
        <v>10</v>
      </c>
      <c r="B14" s="197" t="s">
        <v>110</v>
      </c>
      <c r="C14" s="198" t="s">
        <v>21</v>
      </c>
      <c r="D14" s="197">
        <v>0</v>
      </c>
    </row>
    <row r="15" spans="1:4" ht="20.25">
      <c r="A15" s="189">
        <v>11</v>
      </c>
      <c r="B15" s="197" t="s">
        <v>111</v>
      </c>
      <c r="C15" s="198" t="s">
        <v>22</v>
      </c>
      <c r="D15" s="197">
        <v>0</v>
      </c>
    </row>
    <row r="16" spans="1:4" ht="20.25">
      <c r="A16" s="189">
        <v>12</v>
      </c>
      <c r="B16" s="197" t="s">
        <v>112</v>
      </c>
      <c r="C16" s="198" t="s">
        <v>23</v>
      </c>
      <c r="D16" s="197">
        <v>1107</v>
      </c>
    </row>
    <row r="17" spans="1:4" s="85" customFormat="1" ht="20.25">
      <c r="A17" s="186">
        <v>13</v>
      </c>
      <c r="B17" s="194"/>
      <c r="C17" s="195" t="s">
        <v>24</v>
      </c>
      <c r="D17" s="196">
        <v>6680</v>
      </c>
    </row>
    <row r="18" spans="1:4" ht="20.25">
      <c r="A18" s="189">
        <v>14</v>
      </c>
      <c r="B18" s="197" t="s">
        <v>113</v>
      </c>
      <c r="C18" s="198" t="s">
        <v>25</v>
      </c>
      <c r="D18" s="197">
        <v>399</v>
      </c>
    </row>
    <row r="19" spans="1:4" ht="20.25">
      <c r="A19" s="189">
        <v>15</v>
      </c>
      <c r="B19" s="197" t="s">
        <v>114</v>
      </c>
      <c r="C19" s="198" t="s">
        <v>26</v>
      </c>
      <c r="D19" s="197">
        <v>50</v>
      </c>
    </row>
    <row r="20" spans="1:4" ht="20.25">
      <c r="A20" s="189">
        <v>16</v>
      </c>
      <c r="B20" s="197" t="s">
        <v>115</v>
      </c>
      <c r="C20" s="198" t="s">
        <v>27</v>
      </c>
      <c r="D20" s="197">
        <v>0</v>
      </c>
    </row>
    <row r="21" spans="1:4" ht="20.25">
      <c r="A21" s="189">
        <v>17</v>
      </c>
      <c r="B21" s="197" t="s">
        <v>116</v>
      </c>
      <c r="C21" s="198" t="s">
        <v>28</v>
      </c>
      <c r="D21" s="197">
        <v>0</v>
      </c>
    </row>
    <row r="22" spans="1:4" ht="20.25">
      <c r="A22" s="189">
        <v>18</v>
      </c>
      <c r="B22" s="197" t="s">
        <v>117</v>
      </c>
      <c r="C22" s="198" t="s">
        <v>29</v>
      </c>
      <c r="D22" s="197">
        <v>2680</v>
      </c>
    </row>
    <row r="23" spans="1:4" ht="20.25">
      <c r="A23" s="189">
        <v>19</v>
      </c>
      <c r="B23" s="197" t="s">
        <v>206</v>
      </c>
      <c r="C23" s="198" t="s">
        <v>30</v>
      </c>
      <c r="D23" s="197">
        <v>840</v>
      </c>
    </row>
    <row r="24" spans="1:4" ht="20.25">
      <c r="A24" s="189">
        <v>20</v>
      </c>
      <c r="B24" s="197" t="s">
        <v>207</v>
      </c>
      <c r="C24" s="199" t="s">
        <v>31</v>
      </c>
      <c r="D24" s="197">
        <v>361</v>
      </c>
    </row>
    <row r="25" spans="1:4" ht="20.25">
      <c r="A25" s="189">
        <v>21</v>
      </c>
      <c r="B25" s="197" t="s">
        <v>208</v>
      </c>
      <c r="C25" s="198" t="s">
        <v>32</v>
      </c>
      <c r="D25" s="197">
        <v>550</v>
      </c>
    </row>
    <row r="26" spans="1:4" ht="20.25">
      <c r="A26" s="189">
        <v>22</v>
      </c>
      <c r="B26" s="197" t="s">
        <v>209</v>
      </c>
      <c r="C26" s="198" t="s">
        <v>33</v>
      </c>
      <c r="D26" s="197">
        <v>1800</v>
      </c>
    </row>
    <row r="27" spans="1:4" ht="20.25">
      <c r="A27" s="189">
        <v>23</v>
      </c>
      <c r="B27" s="197" t="s">
        <v>210</v>
      </c>
      <c r="C27" s="198" t="s">
        <v>34</v>
      </c>
      <c r="D27" s="197">
        <v>0</v>
      </c>
    </row>
    <row r="28" spans="1:4" ht="20.25">
      <c r="A28" s="189">
        <v>24</v>
      </c>
      <c r="B28" s="197" t="s">
        <v>211</v>
      </c>
      <c r="C28" s="198" t="s">
        <v>35</v>
      </c>
      <c r="D28" s="197">
        <v>0</v>
      </c>
    </row>
    <row r="29" spans="1:4" s="85" customFormat="1" ht="20.25">
      <c r="A29" s="186">
        <v>25</v>
      </c>
      <c r="B29" s="194"/>
      <c r="C29" s="195" t="s">
        <v>36</v>
      </c>
      <c r="D29" s="196">
        <v>5209</v>
      </c>
    </row>
    <row r="30" spans="1:4" ht="20.25">
      <c r="A30" s="189">
        <v>26</v>
      </c>
      <c r="B30" s="197" t="s">
        <v>212</v>
      </c>
      <c r="C30" s="199" t="s">
        <v>37</v>
      </c>
      <c r="D30" s="197">
        <v>4959</v>
      </c>
    </row>
    <row r="31" spans="1:4" ht="20.25">
      <c r="A31" s="189">
        <v>27</v>
      </c>
      <c r="B31" s="197" t="s">
        <v>213</v>
      </c>
      <c r="C31" s="199" t="s">
        <v>38</v>
      </c>
      <c r="D31" s="197">
        <v>0</v>
      </c>
    </row>
    <row r="32" spans="1:4" ht="20.25">
      <c r="A32" s="189">
        <v>28</v>
      </c>
      <c r="B32" s="197" t="s">
        <v>214</v>
      </c>
      <c r="C32" s="198" t="s">
        <v>39</v>
      </c>
      <c r="D32" s="197">
        <v>0</v>
      </c>
    </row>
    <row r="33" spans="1:4" ht="20.25">
      <c r="A33" s="189">
        <v>29</v>
      </c>
      <c r="B33" s="197" t="s">
        <v>215</v>
      </c>
      <c r="C33" s="198" t="s">
        <v>40</v>
      </c>
      <c r="D33" s="197">
        <v>250</v>
      </c>
    </row>
    <row r="34" spans="1:4" ht="20.25">
      <c r="A34" s="189">
        <v>30</v>
      </c>
      <c r="B34" s="197" t="s">
        <v>216</v>
      </c>
      <c r="C34" s="198" t="s">
        <v>41</v>
      </c>
      <c r="D34" s="197"/>
    </row>
    <row r="35" spans="1:4" s="85" customFormat="1" ht="20.25">
      <c r="A35" s="186">
        <v>31</v>
      </c>
      <c r="B35" s="194"/>
      <c r="C35" s="195" t="s">
        <v>42</v>
      </c>
      <c r="D35" s="196"/>
    </row>
    <row r="36" spans="1:4" ht="20.25">
      <c r="A36" s="189">
        <v>32</v>
      </c>
      <c r="B36" s="197" t="s">
        <v>217</v>
      </c>
      <c r="C36" s="198" t="s">
        <v>43</v>
      </c>
      <c r="D36" s="197"/>
    </row>
    <row r="37" spans="1:4" ht="20.25">
      <c r="A37" s="189">
        <v>33</v>
      </c>
      <c r="B37" s="197" t="s">
        <v>218</v>
      </c>
      <c r="C37" s="198" t="s">
        <v>44</v>
      </c>
      <c r="D37" s="197"/>
    </row>
    <row r="38" spans="1:4" ht="20.25">
      <c r="A38" s="189">
        <v>34</v>
      </c>
      <c r="B38" s="197" t="s">
        <v>219</v>
      </c>
      <c r="C38" s="198" t="s">
        <v>45</v>
      </c>
      <c r="D38" s="197"/>
    </row>
    <row r="39" spans="1:8" s="86" customFormat="1" ht="20.25">
      <c r="A39" s="190">
        <v>35</v>
      </c>
      <c r="B39" s="200" t="s">
        <v>220</v>
      </c>
      <c r="C39" s="201" t="s">
        <v>46</v>
      </c>
      <c r="D39" s="200"/>
      <c r="H39" s="87"/>
    </row>
    <row r="40" spans="1:4" ht="20.25">
      <c r="A40" s="189"/>
      <c r="B40" s="202"/>
      <c r="C40" s="198"/>
      <c r="D40" s="197"/>
    </row>
    <row r="41" spans="1:7" s="91" customFormat="1" ht="20.25">
      <c r="A41" s="159">
        <v>36</v>
      </c>
      <c r="B41" s="203"/>
      <c r="C41" s="204" t="s">
        <v>52</v>
      </c>
      <c r="D41" s="205">
        <v>24058</v>
      </c>
      <c r="E41" s="89"/>
      <c r="F41" s="88"/>
      <c r="G41" s="90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40" zoomScaleSheetLayoutView="40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86.625" style="65" bestFit="1" customWidth="1"/>
    <col min="4" max="4" width="12.25390625" style="65" customWidth="1"/>
    <col min="5" max="5" width="10.625" style="65" customWidth="1"/>
    <col min="6" max="6" width="13.875" style="65" customWidth="1"/>
    <col min="7" max="7" width="16.625" style="65" bestFit="1" customWidth="1"/>
    <col min="8" max="8" width="14.00390625" style="65" bestFit="1" customWidth="1"/>
    <col min="9" max="9" width="16.625" style="65" bestFit="1" customWidth="1"/>
    <col min="10" max="10" width="9.375" style="65" bestFit="1" customWidth="1"/>
    <col min="11" max="11" width="12.00390625" style="65" customWidth="1"/>
    <col min="12" max="12" width="9.25390625" style="65" bestFit="1" customWidth="1"/>
    <col min="13" max="13" width="16.625" style="65" bestFit="1" customWidth="1"/>
    <col min="14" max="16384" width="9.125" style="65" customWidth="1"/>
  </cols>
  <sheetData>
    <row r="1" spans="1:13" s="68" customFormat="1" ht="89.25" customHeight="1">
      <c r="A1" s="494" t="s">
        <v>549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6"/>
    </row>
    <row r="2" spans="1:13" ht="27.75">
      <c r="A2" s="497" t="s">
        <v>613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9"/>
    </row>
    <row r="3" spans="1:13" ht="27.75">
      <c r="A3" s="500" t="s">
        <v>183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2"/>
    </row>
    <row r="4" spans="1:13" ht="39" customHeight="1">
      <c r="A4" s="483" t="s">
        <v>245</v>
      </c>
      <c r="B4" s="150" t="s">
        <v>246</v>
      </c>
      <c r="C4" s="150" t="s">
        <v>248</v>
      </c>
      <c r="D4" s="150" t="s">
        <v>247</v>
      </c>
      <c r="E4" s="150" t="s">
        <v>249</v>
      </c>
      <c r="F4" s="150" t="s">
        <v>250</v>
      </c>
      <c r="G4" s="150" t="s">
        <v>251</v>
      </c>
      <c r="H4" s="150" t="s">
        <v>252</v>
      </c>
      <c r="I4" s="150" t="s">
        <v>253</v>
      </c>
      <c r="J4" s="150" t="s">
        <v>254</v>
      </c>
      <c r="K4" s="150" t="s">
        <v>255</v>
      </c>
      <c r="L4" s="150" t="s">
        <v>256</v>
      </c>
      <c r="M4" s="150" t="s">
        <v>280</v>
      </c>
    </row>
    <row r="5" spans="1:13" s="71" customFormat="1" ht="206.25" customHeight="1">
      <c r="A5" s="483"/>
      <c r="B5" s="163" t="s">
        <v>309</v>
      </c>
      <c r="C5" s="163" t="s">
        <v>188</v>
      </c>
      <c r="D5" s="164" t="s">
        <v>82</v>
      </c>
      <c r="E5" s="164" t="s">
        <v>184</v>
      </c>
      <c r="F5" s="164" t="s">
        <v>186</v>
      </c>
      <c r="G5" s="164" t="s">
        <v>1</v>
      </c>
      <c r="H5" s="164" t="s">
        <v>435</v>
      </c>
      <c r="I5" s="164" t="s">
        <v>133</v>
      </c>
      <c r="J5" s="164" t="s">
        <v>436</v>
      </c>
      <c r="K5" s="164" t="s">
        <v>187</v>
      </c>
      <c r="L5" s="164" t="s">
        <v>49</v>
      </c>
      <c r="M5" s="164" t="s">
        <v>98</v>
      </c>
    </row>
    <row r="6" spans="1:13" ht="60" customHeight="1">
      <c r="A6" s="211">
        <v>1</v>
      </c>
      <c r="B6" s="211">
        <v>873011</v>
      </c>
      <c r="C6" s="212" t="s">
        <v>271</v>
      </c>
      <c r="D6" s="213"/>
      <c r="E6" s="213"/>
      <c r="F6" s="213"/>
      <c r="G6" s="213">
        <v>8965</v>
      </c>
      <c r="H6" s="213">
        <v>2420</v>
      </c>
      <c r="I6" s="213">
        <v>9572</v>
      </c>
      <c r="J6" s="212"/>
      <c r="K6" s="213"/>
      <c r="L6" s="213"/>
      <c r="M6" s="214">
        <f>SUM(D6:L6)</f>
        <v>20957</v>
      </c>
    </row>
    <row r="7" spans="1:17" ht="60" customHeight="1">
      <c r="A7" s="211">
        <v>2</v>
      </c>
      <c r="B7" s="211">
        <v>881011</v>
      </c>
      <c r="C7" s="212" t="s">
        <v>272</v>
      </c>
      <c r="D7" s="213"/>
      <c r="E7" s="212"/>
      <c r="F7" s="212"/>
      <c r="G7" s="213">
        <v>1584</v>
      </c>
      <c r="H7" s="212">
        <v>428</v>
      </c>
      <c r="I7" s="212">
        <v>704</v>
      </c>
      <c r="J7" s="212"/>
      <c r="K7" s="213"/>
      <c r="L7" s="213"/>
      <c r="M7" s="214">
        <f>SUM(D7:L7)</f>
        <v>2716</v>
      </c>
      <c r="N7" s="70"/>
      <c r="O7" s="70"/>
      <c r="P7" s="70"/>
      <c r="Q7" s="70"/>
    </row>
    <row r="8" spans="1:17" ht="60" customHeight="1">
      <c r="A8" s="211">
        <v>3</v>
      </c>
      <c r="B8" s="211">
        <v>889921</v>
      </c>
      <c r="C8" s="212" t="s">
        <v>273</v>
      </c>
      <c r="D8" s="213"/>
      <c r="E8" s="213"/>
      <c r="F8" s="213"/>
      <c r="G8" s="213">
        <v>3595</v>
      </c>
      <c r="H8" s="212">
        <v>825</v>
      </c>
      <c r="I8" s="212">
        <v>8586</v>
      </c>
      <c r="J8" s="212"/>
      <c r="K8" s="213"/>
      <c r="L8" s="213"/>
      <c r="M8" s="214">
        <f>SUM(D8:L8)</f>
        <v>13006</v>
      </c>
      <c r="N8" s="70"/>
      <c r="O8" s="70"/>
      <c r="P8" s="70"/>
      <c r="Q8" s="70"/>
    </row>
    <row r="9" spans="1:17" ht="60" customHeight="1">
      <c r="A9" s="211">
        <v>4</v>
      </c>
      <c r="B9" s="211">
        <v>910123</v>
      </c>
      <c r="C9" s="212" t="s">
        <v>564</v>
      </c>
      <c r="D9" s="213"/>
      <c r="E9" s="213"/>
      <c r="F9" s="213"/>
      <c r="G9" s="213">
        <v>1735</v>
      </c>
      <c r="H9" s="213">
        <v>469</v>
      </c>
      <c r="I9" s="213">
        <v>725</v>
      </c>
      <c r="J9" s="213"/>
      <c r="K9" s="213"/>
      <c r="L9" s="213"/>
      <c r="M9" s="214">
        <f>SUM(D9:L9)</f>
        <v>2929</v>
      </c>
      <c r="N9" s="70"/>
      <c r="O9" s="70"/>
      <c r="P9" s="70"/>
      <c r="Q9" s="70"/>
    </row>
    <row r="10" spans="1:17" ht="60" customHeight="1">
      <c r="A10" s="211">
        <v>5</v>
      </c>
      <c r="B10" s="211">
        <v>873013</v>
      </c>
      <c r="C10" s="212" t="s">
        <v>565</v>
      </c>
      <c r="D10" s="213"/>
      <c r="E10" s="213"/>
      <c r="F10" s="213"/>
      <c r="G10" s="213">
        <v>4184</v>
      </c>
      <c r="H10" s="213">
        <v>1130</v>
      </c>
      <c r="I10" s="213">
        <v>4471</v>
      </c>
      <c r="J10" s="213"/>
      <c r="K10" s="213"/>
      <c r="L10" s="213"/>
      <c r="M10" s="214">
        <f>SUM(D10:L10)</f>
        <v>9785</v>
      </c>
      <c r="N10" s="70"/>
      <c r="O10" s="70"/>
      <c r="P10" s="70"/>
      <c r="Q10" s="70"/>
    </row>
    <row r="11" spans="1:13" s="72" customFormat="1" ht="60" customHeight="1">
      <c r="A11" s="215" t="s">
        <v>185</v>
      </c>
      <c r="B11" s="216"/>
      <c r="C11" s="216"/>
      <c r="D11" s="214">
        <f>SUM(D6:D10)</f>
        <v>0</v>
      </c>
      <c r="E11" s="214">
        <f aca="true" t="shared" si="0" ref="E11:M11">SUM(E6:E10)</f>
        <v>0</v>
      </c>
      <c r="F11" s="214">
        <f t="shared" si="0"/>
        <v>0</v>
      </c>
      <c r="G11" s="214">
        <f t="shared" si="0"/>
        <v>20063</v>
      </c>
      <c r="H11" s="214">
        <f t="shared" si="0"/>
        <v>5272</v>
      </c>
      <c r="I11" s="214">
        <f t="shared" si="0"/>
        <v>24058</v>
      </c>
      <c r="J11" s="214">
        <f t="shared" si="0"/>
        <v>0</v>
      </c>
      <c r="K11" s="214">
        <f t="shared" si="0"/>
        <v>0</v>
      </c>
      <c r="L11" s="214">
        <f t="shared" si="0"/>
        <v>0</v>
      </c>
      <c r="M11" s="214">
        <f t="shared" si="0"/>
        <v>49393</v>
      </c>
    </row>
    <row r="14" ht="12.75">
      <c r="I14" s="73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D21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00390625" defaultRowHeight="12.75"/>
  <cols>
    <col min="1" max="1" width="5.125" style="50" customWidth="1"/>
    <col min="2" max="2" width="14.625" style="50" customWidth="1"/>
    <col min="3" max="3" width="48.75390625" style="50" bestFit="1" customWidth="1"/>
    <col min="4" max="4" width="19.125" style="50" customWidth="1"/>
    <col min="5" max="16384" width="9.125" style="50" customWidth="1"/>
  </cols>
  <sheetData>
    <row r="1" spans="2:4" ht="43.5" customHeight="1">
      <c r="B1" s="503" t="s">
        <v>437</v>
      </c>
      <c r="C1" s="504"/>
      <c r="D1" s="505"/>
    </row>
    <row r="2" spans="2:4" ht="15.75">
      <c r="B2" s="506" t="s">
        <v>614</v>
      </c>
      <c r="C2" s="507"/>
      <c r="D2" s="508"/>
    </row>
    <row r="3" spans="2:4" ht="15.75">
      <c r="B3" s="130"/>
      <c r="C3" s="131"/>
      <c r="D3" s="132" t="s">
        <v>299</v>
      </c>
    </row>
    <row r="4" spans="2:4" ht="20.25">
      <c r="B4" s="509" t="s">
        <v>98</v>
      </c>
      <c r="C4" s="510"/>
      <c r="D4" s="511"/>
    </row>
    <row r="5" spans="2:4" ht="20.25">
      <c r="B5" s="144" t="s">
        <v>279</v>
      </c>
      <c r="C5" s="217" t="s">
        <v>246</v>
      </c>
      <c r="D5" s="217" t="s">
        <v>278</v>
      </c>
    </row>
    <row r="6" spans="2:4" ht="33.75" customHeight="1">
      <c r="B6" s="155">
        <v>1</v>
      </c>
      <c r="C6" s="202" t="s">
        <v>287</v>
      </c>
      <c r="D6" s="218">
        <v>4300</v>
      </c>
    </row>
    <row r="7" spans="2:4" ht="33.75" customHeight="1">
      <c r="B7" s="155">
        <v>2</v>
      </c>
      <c r="C7" s="202" t="s">
        <v>329</v>
      </c>
      <c r="D7" s="218">
        <v>24624</v>
      </c>
    </row>
    <row r="8" spans="2:4" ht="33.75" customHeight="1">
      <c r="B8" s="155">
        <v>3</v>
      </c>
      <c r="C8" s="202" t="s">
        <v>47</v>
      </c>
      <c r="D8" s="218">
        <v>96</v>
      </c>
    </row>
    <row r="9" spans="2:4" ht="33.75" customHeight="1">
      <c r="B9" s="155">
        <v>4</v>
      </c>
      <c r="C9" s="202" t="s">
        <v>288</v>
      </c>
      <c r="D9" s="218">
        <v>14964</v>
      </c>
    </row>
    <row r="10" spans="2:4" ht="33.75" customHeight="1">
      <c r="B10" s="155">
        <v>5</v>
      </c>
      <c r="C10" s="202" t="s">
        <v>289</v>
      </c>
      <c r="D10" s="218">
        <v>835</v>
      </c>
    </row>
    <row r="11" spans="2:4" ht="33.75" customHeight="1">
      <c r="B11" s="155">
        <v>6</v>
      </c>
      <c r="C11" s="202" t="s">
        <v>290</v>
      </c>
      <c r="D11" s="218">
        <v>0</v>
      </c>
    </row>
    <row r="12" spans="2:4" ht="33.75" customHeight="1">
      <c r="B12" s="155">
        <v>7</v>
      </c>
      <c r="C12" s="202" t="s">
        <v>48</v>
      </c>
      <c r="D12" s="218">
        <v>875</v>
      </c>
    </row>
    <row r="13" spans="2:4" ht="33.75" customHeight="1">
      <c r="B13" s="155">
        <v>8</v>
      </c>
      <c r="C13" s="202" t="s">
        <v>291</v>
      </c>
      <c r="D13" s="218">
        <v>195</v>
      </c>
    </row>
    <row r="14" spans="2:4" ht="33.75" customHeight="1">
      <c r="B14" s="155">
        <v>9</v>
      </c>
      <c r="C14" s="202" t="s">
        <v>292</v>
      </c>
      <c r="D14" s="218">
        <v>0</v>
      </c>
    </row>
    <row r="15" spans="2:4" ht="33.75" customHeight="1">
      <c r="B15" s="155">
        <v>10</v>
      </c>
      <c r="C15" s="202" t="s">
        <v>293</v>
      </c>
      <c r="D15" s="218">
        <v>0</v>
      </c>
    </row>
    <row r="16" spans="2:4" ht="33.75" customHeight="1">
      <c r="B16" s="155">
        <v>11</v>
      </c>
      <c r="C16" s="202" t="s">
        <v>294</v>
      </c>
      <c r="D16" s="218">
        <v>0</v>
      </c>
    </row>
    <row r="17" spans="2:4" ht="33.75" customHeight="1">
      <c r="B17" s="155">
        <v>12</v>
      </c>
      <c r="C17" s="202" t="s">
        <v>295</v>
      </c>
      <c r="D17" s="218">
        <v>0</v>
      </c>
    </row>
    <row r="18" spans="2:4" ht="33.75" customHeight="1">
      <c r="B18" s="155">
        <v>13</v>
      </c>
      <c r="C18" s="202" t="s">
        <v>296</v>
      </c>
      <c r="D18" s="218">
        <v>325</v>
      </c>
    </row>
    <row r="19" spans="2:4" ht="33.75" customHeight="1">
      <c r="B19" s="155">
        <v>14</v>
      </c>
      <c r="C19" s="202" t="s">
        <v>297</v>
      </c>
      <c r="D19" s="218">
        <v>120</v>
      </c>
    </row>
    <row r="20" spans="2:4" ht="33.75" customHeight="1">
      <c r="B20" s="155">
        <v>15</v>
      </c>
      <c r="C20" s="202" t="s">
        <v>298</v>
      </c>
      <c r="D20" s="218">
        <v>0</v>
      </c>
    </row>
    <row r="21" spans="2:4" ht="33.75" customHeight="1">
      <c r="B21" s="144">
        <v>16</v>
      </c>
      <c r="C21" s="219" t="s">
        <v>300</v>
      </c>
      <c r="D21" s="220">
        <f>SUM(D6:D20)</f>
        <v>46334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60" zoomScalePageLayoutView="0" workbookViewId="0" topLeftCell="A1">
      <selection activeCell="A6" sqref="A6:M6"/>
    </sheetView>
  </sheetViews>
  <sheetFormatPr defaultColWidth="9.00390625" defaultRowHeight="12.75"/>
  <cols>
    <col min="1" max="1" width="9.125" style="5" customWidth="1"/>
    <col min="2" max="2" width="77.625" style="5" customWidth="1"/>
    <col min="3" max="3" width="14.375" style="59" customWidth="1"/>
    <col min="4" max="4" width="20.75390625" style="348" customWidth="1"/>
    <col min="5" max="5" width="20.75390625" style="349" customWidth="1"/>
    <col min="6" max="6" width="11.125" style="350" customWidth="1"/>
    <col min="7" max="7" width="125.125" style="5" bestFit="1" customWidth="1"/>
    <col min="8" max="8" width="18.75390625" style="5" customWidth="1"/>
    <col min="9" max="9" width="14.125" style="59" customWidth="1"/>
    <col min="10" max="10" width="20.625" style="348" customWidth="1"/>
    <col min="11" max="11" width="0.37109375" style="351" customWidth="1"/>
    <col min="12" max="12" width="0.2421875" style="352" hidden="1" customWidth="1"/>
    <col min="13" max="13" width="2.125" style="351" hidden="1" customWidth="1"/>
    <col min="14" max="16384" width="9.125" style="5" customWidth="1"/>
  </cols>
  <sheetData>
    <row r="1" spans="1:14" ht="12.75" customHeight="1">
      <c r="A1" s="474" t="s">
        <v>224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  <c r="N1" s="326"/>
    </row>
    <row r="2" spans="1:14" ht="26.25" customHeight="1">
      <c r="A2" s="512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4"/>
      <c r="N2" s="326"/>
    </row>
    <row r="3" spans="1:14" ht="12.75" customHeight="1">
      <c r="A3" s="512" t="s">
        <v>594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  <c r="N3" s="326"/>
    </row>
    <row r="4" spans="1:14" ht="25.5" customHeight="1">
      <c r="A4" s="512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4"/>
      <c r="N4" s="326"/>
    </row>
    <row r="5" spans="1:14" ht="21.75">
      <c r="A5" s="515" t="s">
        <v>615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  <c r="N5" s="326"/>
    </row>
    <row r="6" spans="1:14" ht="19.5" customHeight="1">
      <c r="A6" s="518" t="s">
        <v>73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20"/>
      <c r="N6" s="326"/>
    </row>
    <row r="7" spans="1:13" ht="12.75" customHeight="1">
      <c r="A7" s="521" t="s">
        <v>74</v>
      </c>
      <c r="B7" s="522"/>
      <c r="C7" s="536" t="s">
        <v>75</v>
      </c>
      <c r="D7" s="530" t="s">
        <v>94</v>
      </c>
      <c r="E7" s="546"/>
      <c r="F7" s="521" t="s">
        <v>79</v>
      </c>
      <c r="G7" s="522"/>
      <c r="H7" s="543" t="s">
        <v>441</v>
      </c>
      <c r="I7" s="536" t="s">
        <v>75</v>
      </c>
      <c r="J7" s="530" t="s">
        <v>94</v>
      </c>
      <c r="K7" s="533" t="s">
        <v>76</v>
      </c>
      <c r="L7" s="533" t="s">
        <v>77</v>
      </c>
      <c r="M7" s="533" t="s">
        <v>78</v>
      </c>
    </row>
    <row r="8" spans="1:13" ht="12.75" customHeight="1">
      <c r="A8" s="523"/>
      <c r="B8" s="524"/>
      <c r="C8" s="537"/>
      <c r="D8" s="531"/>
      <c r="E8" s="547"/>
      <c r="F8" s="523"/>
      <c r="G8" s="524"/>
      <c r="H8" s="544"/>
      <c r="I8" s="537"/>
      <c r="J8" s="531"/>
      <c r="K8" s="534"/>
      <c r="L8" s="534"/>
      <c r="M8" s="534"/>
    </row>
    <row r="9" spans="1:13" ht="12.75" customHeight="1">
      <c r="A9" s="523"/>
      <c r="B9" s="524"/>
      <c r="C9" s="537"/>
      <c r="D9" s="531"/>
      <c r="E9" s="547"/>
      <c r="F9" s="523"/>
      <c r="G9" s="524"/>
      <c r="H9" s="544"/>
      <c r="I9" s="537"/>
      <c r="J9" s="531"/>
      <c r="K9" s="534"/>
      <c r="L9" s="534"/>
      <c r="M9" s="534"/>
    </row>
    <row r="10" spans="1:13" ht="34.5" customHeight="1">
      <c r="A10" s="525"/>
      <c r="B10" s="526"/>
      <c r="C10" s="538"/>
      <c r="D10" s="532"/>
      <c r="E10" s="547"/>
      <c r="F10" s="525"/>
      <c r="G10" s="526"/>
      <c r="H10" s="544"/>
      <c r="I10" s="538"/>
      <c r="J10" s="532"/>
      <c r="K10" s="535"/>
      <c r="L10" s="535"/>
      <c r="M10" s="535"/>
    </row>
    <row r="11" spans="1:13" ht="37.5" customHeight="1">
      <c r="A11" s="527" t="s">
        <v>279</v>
      </c>
      <c r="B11" s="527" t="s">
        <v>80</v>
      </c>
      <c r="C11" s="527" t="s">
        <v>246</v>
      </c>
      <c r="D11" s="527" t="s">
        <v>278</v>
      </c>
      <c r="E11" s="547"/>
      <c r="F11" s="527" t="s">
        <v>175</v>
      </c>
      <c r="G11" s="527" t="s">
        <v>80</v>
      </c>
      <c r="H11" s="544"/>
      <c r="I11" s="527" t="s">
        <v>247</v>
      </c>
      <c r="J11" s="527" t="s">
        <v>249</v>
      </c>
      <c r="K11" s="96"/>
      <c r="L11" s="3"/>
      <c r="M11" s="2"/>
    </row>
    <row r="12" spans="1:13" ht="37.5" customHeight="1">
      <c r="A12" s="528"/>
      <c r="B12" s="528"/>
      <c r="C12" s="528"/>
      <c r="D12" s="528"/>
      <c r="E12" s="547"/>
      <c r="F12" s="528"/>
      <c r="G12" s="528"/>
      <c r="H12" s="544"/>
      <c r="I12" s="528"/>
      <c r="J12" s="528"/>
      <c r="K12" s="223"/>
      <c r="L12" s="3"/>
      <c r="M12" s="2"/>
    </row>
    <row r="13" spans="1:13" s="324" customFormat="1" ht="54.75" customHeight="1">
      <c r="A13" s="529"/>
      <c r="B13" s="529"/>
      <c r="C13" s="529"/>
      <c r="D13" s="529"/>
      <c r="E13" s="547"/>
      <c r="F13" s="529"/>
      <c r="G13" s="529"/>
      <c r="H13" s="545"/>
      <c r="I13" s="529"/>
      <c r="J13" s="529"/>
      <c r="K13" s="327">
        <f>13115+66</f>
        <v>13181</v>
      </c>
      <c r="L13" s="328">
        <v>3032</v>
      </c>
      <c r="M13" s="329">
        <f>L13/K13*100</f>
        <v>23.002807070783703</v>
      </c>
    </row>
    <row r="14" spans="1:13" s="324" customFormat="1" ht="37.5" customHeight="1">
      <c r="A14" s="330">
        <v>1</v>
      </c>
      <c r="B14" s="303" t="s">
        <v>442</v>
      </c>
      <c r="C14" s="222">
        <v>841383</v>
      </c>
      <c r="D14" s="331">
        <v>7913</v>
      </c>
      <c r="E14" s="547"/>
      <c r="F14" s="354">
        <v>1</v>
      </c>
      <c r="G14" s="221" t="s">
        <v>504</v>
      </c>
      <c r="H14" s="221" t="s">
        <v>445</v>
      </c>
      <c r="I14" s="222">
        <v>841383</v>
      </c>
      <c r="J14" s="331">
        <v>14937</v>
      </c>
      <c r="K14" s="332">
        <v>500</v>
      </c>
      <c r="L14" s="328">
        <v>551</v>
      </c>
      <c r="M14" s="329">
        <f>L14/K14*100</f>
        <v>110.2</v>
      </c>
    </row>
    <row r="15" spans="1:13" s="324" customFormat="1" ht="78.75">
      <c r="A15" s="330">
        <v>2</v>
      </c>
      <c r="B15" s="303" t="s">
        <v>443</v>
      </c>
      <c r="C15" s="222">
        <v>341383</v>
      </c>
      <c r="D15" s="331">
        <v>15334</v>
      </c>
      <c r="E15" s="547"/>
      <c r="F15" s="354">
        <v>2</v>
      </c>
      <c r="G15" s="221" t="s">
        <v>522</v>
      </c>
      <c r="H15" s="221" t="s">
        <v>278</v>
      </c>
      <c r="I15" s="222">
        <v>841383</v>
      </c>
      <c r="J15" s="331">
        <v>0</v>
      </c>
      <c r="K15" s="332"/>
      <c r="L15" s="328"/>
      <c r="M15" s="329"/>
    </row>
    <row r="16" spans="1:13" s="324" customFormat="1" ht="26.25">
      <c r="A16" s="330">
        <v>3</v>
      </c>
      <c r="B16" s="303" t="s">
        <v>501</v>
      </c>
      <c r="C16" s="222">
        <v>841383</v>
      </c>
      <c r="D16" s="331">
        <v>0</v>
      </c>
      <c r="E16" s="547"/>
      <c r="F16" s="354">
        <v>3</v>
      </c>
      <c r="G16" s="221" t="s">
        <v>446</v>
      </c>
      <c r="H16" s="221" t="s">
        <v>278</v>
      </c>
      <c r="I16" s="222">
        <v>841383</v>
      </c>
      <c r="J16" s="331">
        <v>1600</v>
      </c>
      <c r="K16" s="332"/>
      <c r="L16" s="328"/>
      <c r="M16" s="329"/>
    </row>
    <row r="17" spans="1:13" s="324" customFormat="1" ht="52.5">
      <c r="A17" s="330">
        <v>4</v>
      </c>
      <c r="B17" s="304" t="s">
        <v>444</v>
      </c>
      <c r="C17" s="222">
        <v>841383</v>
      </c>
      <c r="D17" s="324">
        <v>0</v>
      </c>
      <c r="E17" s="547"/>
      <c r="F17" s="354">
        <v>4</v>
      </c>
      <c r="G17" s="221" t="s">
        <v>505</v>
      </c>
      <c r="H17" s="221" t="s">
        <v>278</v>
      </c>
      <c r="I17" s="222">
        <v>841383</v>
      </c>
      <c r="J17" s="331">
        <v>0</v>
      </c>
      <c r="K17" s="332"/>
      <c r="L17" s="328"/>
      <c r="M17" s="329"/>
    </row>
    <row r="18" spans="1:13" s="324" customFormat="1" ht="52.5">
      <c r="A18" s="330">
        <v>5</v>
      </c>
      <c r="B18" s="303" t="s">
        <v>447</v>
      </c>
      <c r="C18" s="222">
        <v>841383</v>
      </c>
      <c r="D18" s="331">
        <v>0</v>
      </c>
      <c r="E18" s="547"/>
      <c r="F18" s="354">
        <v>5</v>
      </c>
      <c r="G18" s="324" t="s">
        <v>506</v>
      </c>
      <c r="H18" s="221" t="s">
        <v>278</v>
      </c>
      <c r="I18" s="222">
        <v>841383</v>
      </c>
      <c r="J18" s="331">
        <v>318</v>
      </c>
      <c r="K18" s="332"/>
      <c r="L18" s="328"/>
      <c r="M18" s="329"/>
    </row>
    <row r="19" spans="1:13" s="324" customFormat="1" ht="37.5" customHeight="1">
      <c r="A19" s="330">
        <v>6</v>
      </c>
      <c r="B19" s="221" t="s">
        <v>346</v>
      </c>
      <c r="C19" s="222">
        <v>841383</v>
      </c>
      <c r="D19" s="331">
        <v>10470</v>
      </c>
      <c r="E19" s="547"/>
      <c r="F19" s="354">
        <v>6</v>
      </c>
      <c r="G19" s="221" t="s">
        <v>507</v>
      </c>
      <c r="H19" s="221" t="s">
        <v>445</v>
      </c>
      <c r="I19" s="222">
        <v>841383</v>
      </c>
      <c r="J19" s="331">
        <v>0</v>
      </c>
      <c r="K19" s="332"/>
      <c r="L19" s="328"/>
      <c r="M19" s="329"/>
    </row>
    <row r="20" spans="1:13" s="324" customFormat="1" ht="37.5" customHeight="1">
      <c r="A20" s="330">
        <v>7</v>
      </c>
      <c r="B20" s="324" t="s">
        <v>502</v>
      </c>
      <c r="C20" s="222">
        <v>841353</v>
      </c>
      <c r="D20" s="324">
        <v>165988</v>
      </c>
      <c r="E20" s="547"/>
      <c r="F20" s="354">
        <v>7</v>
      </c>
      <c r="G20" s="333" t="s">
        <v>508</v>
      </c>
      <c r="H20" s="333" t="s">
        <v>445</v>
      </c>
      <c r="I20" s="222">
        <v>841383</v>
      </c>
      <c r="J20" s="331">
        <v>0</v>
      </c>
      <c r="K20" s="332"/>
      <c r="L20" s="328"/>
      <c r="M20" s="329"/>
    </row>
    <row r="21" spans="1:13" s="324" customFormat="1" ht="52.5">
      <c r="A21" s="330">
        <v>8</v>
      </c>
      <c r="B21" s="221" t="s">
        <v>503</v>
      </c>
      <c r="C21" s="222">
        <v>841383</v>
      </c>
      <c r="D21" s="331">
        <v>1400</v>
      </c>
      <c r="E21" s="547"/>
      <c r="F21" s="354">
        <v>8</v>
      </c>
      <c r="G21" s="333" t="s">
        <v>509</v>
      </c>
      <c r="H21" s="333" t="s">
        <v>278</v>
      </c>
      <c r="I21" s="222">
        <v>841383</v>
      </c>
      <c r="J21" s="331">
        <v>0</v>
      </c>
      <c r="K21" s="332"/>
      <c r="L21" s="328"/>
      <c r="M21" s="329"/>
    </row>
    <row r="22" spans="1:13" s="324" customFormat="1" ht="52.5">
      <c r="A22" s="330">
        <v>9</v>
      </c>
      <c r="B22" s="221" t="s">
        <v>519</v>
      </c>
      <c r="C22" s="222">
        <v>841383</v>
      </c>
      <c r="D22" s="331">
        <v>0</v>
      </c>
      <c r="E22" s="547"/>
      <c r="F22" s="354">
        <v>9</v>
      </c>
      <c r="G22" s="333" t="s">
        <v>520</v>
      </c>
      <c r="H22" s="333" t="s">
        <v>278</v>
      </c>
      <c r="I22" s="222">
        <v>841353</v>
      </c>
      <c r="J22" s="331">
        <v>166917</v>
      </c>
      <c r="K22" s="332"/>
      <c r="L22" s="328"/>
      <c r="M22" s="329"/>
    </row>
    <row r="23" spans="1:13" s="324" customFormat="1" ht="52.5">
      <c r="A23" s="330">
        <v>10</v>
      </c>
      <c r="B23" s="221" t="s">
        <v>518</v>
      </c>
      <c r="C23" s="222">
        <v>841383</v>
      </c>
      <c r="D23" s="331">
        <v>40681</v>
      </c>
      <c r="E23" s="547"/>
      <c r="F23" s="354">
        <v>10</v>
      </c>
      <c r="G23" s="333" t="s">
        <v>510</v>
      </c>
      <c r="H23" s="333" t="s">
        <v>278</v>
      </c>
      <c r="I23" s="222">
        <v>841353</v>
      </c>
      <c r="J23" s="331">
        <v>0</v>
      </c>
      <c r="K23" s="332"/>
      <c r="L23" s="328"/>
      <c r="M23" s="329"/>
    </row>
    <row r="24" spans="1:13" s="324" customFormat="1" ht="37.5" customHeight="1">
      <c r="A24" s="330">
        <v>11</v>
      </c>
      <c r="B24" s="221" t="s">
        <v>504</v>
      </c>
      <c r="C24" s="222">
        <v>841383</v>
      </c>
      <c r="D24" s="331">
        <v>7217</v>
      </c>
      <c r="E24" s="547"/>
      <c r="F24" s="354">
        <v>11</v>
      </c>
      <c r="G24" s="333" t="s">
        <v>511</v>
      </c>
      <c r="H24" s="333" t="s">
        <v>278</v>
      </c>
      <c r="I24" s="222">
        <v>841383</v>
      </c>
      <c r="J24" s="331">
        <v>7913</v>
      </c>
      <c r="K24" s="332"/>
      <c r="L24" s="328"/>
      <c r="M24" s="329"/>
    </row>
    <row r="25" spans="1:13" s="324" customFormat="1" ht="37.5" customHeight="1">
      <c r="A25" s="330"/>
      <c r="B25" s="221"/>
      <c r="C25" s="222"/>
      <c r="D25" s="331"/>
      <c r="E25" s="547"/>
      <c r="F25" s="354">
        <v>12</v>
      </c>
      <c r="G25" s="333" t="s">
        <v>512</v>
      </c>
      <c r="H25" s="333" t="s">
        <v>278</v>
      </c>
      <c r="I25" s="222">
        <v>841383</v>
      </c>
      <c r="J25" s="331">
        <v>0</v>
      </c>
      <c r="K25" s="332"/>
      <c r="L25" s="328"/>
      <c r="M25" s="329"/>
    </row>
    <row r="26" spans="1:13" s="324" customFormat="1" ht="37.5" customHeight="1">
      <c r="A26" s="330"/>
      <c r="B26" s="221"/>
      <c r="C26" s="222"/>
      <c r="D26" s="331"/>
      <c r="E26" s="547"/>
      <c r="F26" s="354">
        <v>13</v>
      </c>
      <c r="G26" s="333" t="s">
        <v>513</v>
      </c>
      <c r="H26" s="333" t="s">
        <v>251</v>
      </c>
      <c r="I26" s="222">
        <v>841383</v>
      </c>
      <c r="J26" s="331">
        <v>0</v>
      </c>
      <c r="K26" s="332"/>
      <c r="L26" s="328"/>
      <c r="M26" s="329"/>
    </row>
    <row r="27" spans="1:13" s="324" customFormat="1" ht="52.5">
      <c r="A27" s="330"/>
      <c r="B27" s="221"/>
      <c r="C27" s="222"/>
      <c r="D27" s="331"/>
      <c r="E27" s="547"/>
      <c r="F27" s="354">
        <v>14</v>
      </c>
      <c r="G27" s="333" t="s">
        <v>521</v>
      </c>
      <c r="H27" s="333" t="s">
        <v>251</v>
      </c>
      <c r="I27" s="222">
        <v>841383</v>
      </c>
      <c r="J27" s="331">
        <v>0</v>
      </c>
      <c r="K27" s="332"/>
      <c r="L27" s="328"/>
      <c r="M27" s="329"/>
    </row>
    <row r="28" spans="1:13" s="324" customFormat="1" ht="37.5" customHeight="1">
      <c r="A28" s="330"/>
      <c r="B28" s="221"/>
      <c r="C28" s="222"/>
      <c r="D28" s="331"/>
      <c r="E28" s="547"/>
      <c r="F28" s="354">
        <v>15</v>
      </c>
      <c r="G28" s="333" t="s">
        <v>514</v>
      </c>
      <c r="H28" s="333" t="s">
        <v>278</v>
      </c>
      <c r="I28" s="222">
        <v>841383</v>
      </c>
      <c r="J28" s="331">
        <v>16637</v>
      </c>
      <c r="K28" s="332"/>
      <c r="L28" s="328"/>
      <c r="M28" s="329"/>
    </row>
    <row r="29" spans="1:13" s="324" customFormat="1" ht="52.5">
      <c r="A29" s="330"/>
      <c r="B29" s="221"/>
      <c r="C29" s="222"/>
      <c r="D29" s="331"/>
      <c r="E29" s="547"/>
      <c r="F29" s="354">
        <v>16</v>
      </c>
      <c r="G29" s="333" t="s">
        <v>515</v>
      </c>
      <c r="H29" s="333" t="s">
        <v>278</v>
      </c>
      <c r="I29" s="222">
        <v>841383</v>
      </c>
      <c r="J29" s="331">
        <v>0</v>
      </c>
      <c r="K29" s="332"/>
      <c r="L29" s="328"/>
      <c r="M29" s="329"/>
    </row>
    <row r="30" spans="1:13" s="324" customFormat="1" ht="37.5" customHeight="1">
      <c r="A30" s="330"/>
      <c r="B30" s="221"/>
      <c r="C30" s="222"/>
      <c r="D30" s="331"/>
      <c r="E30" s="547"/>
      <c r="F30" s="354">
        <v>17</v>
      </c>
      <c r="G30" s="333" t="s">
        <v>516</v>
      </c>
      <c r="H30" s="333" t="s">
        <v>278</v>
      </c>
      <c r="I30" s="222">
        <v>841383</v>
      </c>
      <c r="J30" s="331">
        <v>0</v>
      </c>
      <c r="K30" s="332"/>
      <c r="L30" s="328"/>
      <c r="M30" s="329"/>
    </row>
    <row r="31" spans="1:13" s="324" customFormat="1" ht="37.5" customHeight="1">
      <c r="A31" s="330"/>
      <c r="B31" s="221"/>
      <c r="C31" s="222"/>
      <c r="D31" s="331"/>
      <c r="E31" s="547"/>
      <c r="F31" s="354">
        <v>18</v>
      </c>
      <c r="G31" s="333" t="s">
        <v>517</v>
      </c>
      <c r="H31" s="333" t="s">
        <v>278</v>
      </c>
      <c r="I31" s="222">
        <v>841383</v>
      </c>
      <c r="J31" s="331">
        <v>0</v>
      </c>
      <c r="K31" s="332"/>
      <c r="L31" s="328"/>
      <c r="M31" s="329"/>
    </row>
    <row r="32" spans="1:13" s="324" customFormat="1" ht="37.5" customHeight="1">
      <c r="A32" s="330"/>
      <c r="B32" s="221"/>
      <c r="C32" s="222"/>
      <c r="D32" s="331"/>
      <c r="E32" s="547"/>
      <c r="F32" s="354">
        <v>19</v>
      </c>
      <c r="G32" s="221" t="s">
        <v>518</v>
      </c>
      <c r="H32" s="333" t="s">
        <v>278</v>
      </c>
      <c r="I32" s="222">
        <v>841383</v>
      </c>
      <c r="J32" s="331">
        <v>40681</v>
      </c>
      <c r="K32" s="332"/>
      <c r="L32" s="328"/>
      <c r="M32" s="329"/>
    </row>
    <row r="33" spans="2:13" s="324" customFormat="1" ht="37.5" customHeight="1">
      <c r="B33" s="221"/>
      <c r="C33" s="222"/>
      <c r="D33" s="331"/>
      <c r="E33" s="547"/>
      <c r="F33" s="354">
        <v>20</v>
      </c>
      <c r="G33" s="221" t="s">
        <v>519</v>
      </c>
      <c r="H33" s="333" t="s">
        <v>278</v>
      </c>
      <c r="I33" s="222">
        <v>841383</v>
      </c>
      <c r="J33" s="324">
        <v>0</v>
      </c>
      <c r="K33" s="332"/>
      <c r="L33" s="328"/>
      <c r="M33" s="329"/>
    </row>
    <row r="34" spans="1:13" s="324" customFormat="1" ht="37.5" customHeight="1">
      <c r="A34" s="541" t="s">
        <v>91</v>
      </c>
      <c r="B34" s="542"/>
      <c r="C34" s="321"/>
      <c r="D34" s="328">
        <f>SUM(D14:D24)</f>
        <v>249003</v>
      </c>
      <c r="E34" s="547"/>
      <c r="F34" s="541" t="s">
        <v>92</v>
      </c>
      <c r="G34" s="542"/>
      <c r="H34" s="321"/>
      <c r="I34" s="334"/>
      <c r="J34" s="335">
        <f>SUM(J14:J33)</f>
        <v>249003</v>
      </c>
      <c r="K34" s="336" t="e">
        <f>#REF!+#REF!+#REF!+#REF!+#REF!+#REF!+#REF!</f>
        <v>#REF!</v>
      </c>
      <c r="L34" s="335" t="e">
        <f>#REF!+#REF!+#REF!+#REF!+#REF!</f>
        <v>#REF!</v>
      </c>
      <c r="M34" s="329" t="e">
        <f>L34/K34*100</f>
        <v>#REF!</v>
      </c>
    </row>
    <row r="35" spans="1:13" s="324" customFormat="1" ht="37.5" customHeight="1">
      <c r="A35" s="541" t="s">
        <v>93</v>
      </c>
      <c r="B35" s="542"/>
      <c r="C35" s="321"/>
      <c r="D35" s="328">
        <v>0</v>
      </c>
      <c r="E35" s="547"/>
      <c r="F35" s="539" t="s">
        <v>311</v>
      </c>
      <c r="G35" s="540"/>
      <c r="H35" s="338"/>
      <c r="I35" s="321"/>
      <c r="J35" s="339">
        <v>0</v>
      </c>
      <c r="K35" s="340"/>
      <c r="L35" s="341"/>
      <c r="M35" s="329"/>
    </row>
    <row r="36" spans="3:13" s="324" customFormat="1" ht="26.25">
      <c r="C36" s="323"/>
      <c r="D36" s="342"/>
      <c r="E36" s="547"/>
      <c r="F36" s="343"/>
      <c r="H36" s="344"/>
      <c r="I36" s="323"/>
      <c r="J36" s="342"/>
      <c r="K36" s="342"/>
      <c r="L36" s="345"/>
      <c r="M36" s="342"/>
    </row>
    <row r="37" spans="3:13" s="324" customFormat="1" ht="26.25">
      <c r="C37" s="323"/>
      <c r="D37" s="342"/>
      <c r="E37" s="547"/>
      <c r="F37" s="343"/>
      <c r="H37" s="344"/>
      <c r="I37" s="323"/>
      <c r="J37" s="342"/>
      <c r="K37" s="342"/>
      <c r="L37" s="345"/>
      <c r="M37" s="342"/>
    </row>
    <row r="38" spans="3:13" s="324" customFormat="1" ht="26.25">
      <c r="C38" s="322"/>
      <c r="D38" s="342"/>
      <c r="E38" s="547"/>
      <c r="F38" s="343"/>
      <c r="H38" s="344"/>
      <c r="I38" s="337"/>
      <c r="J38" s="342"/>
      <c r="K38" s="342"/>
      <c r="L38" s="345"/>
      <c r="M38" s="342"/>
    </row>
    <row r="39" spans="3:13" s="324" customFormat="1" ht="26.25">
      <c r="C39" s="325"/>
      <c r="D39" s="342"/>
      <c r="E39" s="547"/>
      <c r="F39" s="343"/>
      <c r="I39" s="325"/>
      <c r="J39" s="342"/>
      <c r="K39" s="342"/>
      <c r="L39" s="345"/>
      <c r="M39" s="342"/>
    </row>
    <row r="40" spans="3:13" s="324" customFormat="1" ht="26.25">
      <c r="C40" s="325"/>
      <c r="D40" s="342"/>
      <c r="E40" s="547"/>
      <c r="F40" s="343"/>
      <c r="I40" s="325"/>
      <c r="J40" s="342"/>
      <c r="K40" s="342"/>
      <c r="L40" s="345"/>
      <c r="M40" s="342"/>
    </row>
    <row r="41" spans="3:13" s="324" customFormat="1" ht="26.25">
      <c r="C41" s="325"/>
      <c r="D41" s="342"/>
      <c r="E41" s="547"/>
      <c r="F41" s="343"/>
      <c r="I41" s="325"/>
      <c r="J41" s="342"/>
      <c r="K41" s="342"/>
      <c r="L41" s="345"/>
      <c r="M41" s="342"/>
    </row>
    <row r="42" spans="3:13" s="324" customFormat="1" ht="26.25">
      <c r="C42" s="325"/>
      <c r="D42" s="342"/>
      <c r="E42" s="547"/>
      <c r="F42" s="343"/>
      <c r="I42" s="325"/>
      <c r="J42" s="342"/>
      <c r="K42" s="342"/>
      <c r="L42" s="345"/>
      <c r="M42" s="342"/>
    </row>
    <row r="43" spans="3:13" s="324" customFormat="1" ht="26.25">
      <c r="C43" s="325"/>
      <c r="D43" s="342"/>
      <c r="E43" s="547"/>
      <c r="F43" s="343"/>
      <c r="G43" s="342"/>
      <c r="H43" s="342"/>
      <c r="I43" s="325"/>
      <c r="J43" s="342"/>
      <c r="K43" s="342"/>
      <c r="L43" s="345"/>
      <c r="M43" s="342"/>
    </row>
    <row r="44" spans="3:13" s="324" customFormat="1" ht="26.25">
      <c r="C44" s="325"/>
      <c r="D44" s="342"/>
      <c r="E44" s="547"/>
      <c r="F44" s="343"/>
      <c r="I44" s="325"/>
      <c r="J44" s="342"/>
      <c r="K44" s="342"/>
      <c r="L44" s="345"/>
      <c r="M44" s="342"/>
    </row>
    <row r="45" spans="3:13" s="324" customFormat="1" ht="26.25">
      <c r="C45" s="325"/>
      <c r="D45" s="342"/>
      <c r="E45" s="547"/>
      <c r="F45" s="343"/>
      <c r="I45" s="325"/>
      <c r="J45" s="342"/>
      <c r="K45" s="342"/>
      <c r="L45" s="345"/>
      <c r="M45" s="342"/>
    </row>
    <row r="46" spans="3:13" s="324" customFormat="1" ht="26.25">
      <c r="C46" s="325"/>
      <c r="D46" s="342"/>
      <c r="E46" s="548"/>
      <c r="F46" s="343"/>
      <c r="I46" s="346"/>
      <c r="J46" s="342"/>
      <c r="K46" s="342"/>
      <c r="L46" s="345"/>
      <c r="M46" s="342"/>
    </row>
    <row r="47" spans="3:13" s="324" customFormat="1" ht="26.25">
      <c r="C47" s="325"/>
      <c r="D47" s="342"/>
      <c r="E47" s="347"/>
      <c r="F47" s="343"/>
      <c r="I47" s="325"/>
      <c r="J47" s="342"/>
      <c r="K47" s="342"/>
      <c r="L47" s="345"/>
      <c r="M47" s="342"/>
    </row>
    <row r="48" spans="3:13" s="324" customFormat="1" ht="26.25">
      <c r="C48" s="325"/>
      <c r="D48" s="342"/>
      <c r="E48" s="347"/>
      <c r="F48" s="343"/>
      <c r="I48" s="325"/>
      <c r="J48" s="342"/>
      <c r="K48" s="342"/>
      <c r="L48" s="345"/>
      <c r="M48" s="342"/>
    </row>
    <row r="49" spans="3:13" s="324" customFormat="1" ht="26.25">
      <c r="C49" s="325"/>
      <c r="D49" s="342"/>
      <c r="E49" s="347"/>
      <c r="F49" s="343"/>
      <c r="I49" s="325"/>
      <c r="J49" s="342"/>
      <c r="K49" s="342"/>
      <c r="L49" s="345"/>
      <c r="M49" s="342"/>
    </row>
    <row r="50" spans="3:13" s="324" customFormat="1" ht="26.25">
      <c r="C50" s="325"/>
      <c r="D50" s="342"/>
      <c r="E50" s="347"/>
      <c r="F50" s="343"/>
      <c r="I50" s="325"/>
      <c r="J50" s="342"/>
      <c r="K50" s="342"/>
      <c r="L50" s="345"/>
      <c r="M50" s="342"/>
    </row>
    <row r="51" spans="3:13" s="324" customFormat="1" ht="26.25">
      <c r="C51" s="325"/>
      <c r="D51" s="342"/>
      <c r="E51" s="347"/>
      <c r="F51" s="343"/>
      <c r="I51" s="325"/>
      <c r="J51" s="342"/>
      <c r="K51" s="342"/>
      <c r="L51" s="345"/>
      <c r="M51" s="342"/>
    </row>
    <row r="52" spans="3:13" s="324" customFormat="1" ht="26.25">
      <c r="C52" s="325"/>
      <c r="D52" s="342"/>
      <c r="E52" s="347"/>
      <c r="F52" s="343"/>
      <c r="I52" s="325"/>
      <c r="J52" s="342"/>
      <c r="K52" s="342"/>
      <c r="L52" s="345"/>
      <c r="M52" s="342"/>
    </row>
    <row r="53" spans="3:13" s="324" customFormat="1" ht="26.25">
      <c r="C53" s="325"/>
      <c r="D53" s="342"/>
      <c r="E53" s="347"/>
      <c r="F53" s="343"/>
      <c r="I53" s="325"/>
      <c r="J53" s="342"/>
      <c r="K53" s="342"/>
      <c r="L53" s="345"/>
      <c r="M53" s="342"/>
    </row>
    <row r="54" spans="3:13" s="324" customFormat="1" ht="26.25">
      <c r="C54" s="325"/>
      <c r="D54" s="342"/>
      <c r="E54" s="347"/>
      <c r="F54" s="343"/>
      <c r="I54" s="325"/>
      <c r="J54" s="342"/>
      <c r="K54" s="342"/>
      <c r="L54" s="345"/>
      <c r="M54" s="342"/>
    </row>
  </sheetData>
  <sheetProtection/>
  <mergeCells count="27">
    <mergeCell ref="A35:B35"/>
    <mergeCell ref="F34:G34"/>
    <mergeCell ref="J7:J10"/>
    <mergeCell ref="F11:F13"/>
    <mergeCell ref="G11:G13"/>
    <mergeCell ref="H7:H13"/>
    <mergeCell ref="E7:E46"/>
    <mergeCell ref="A34:B34"/>
    <mergeCell ref="C7:C10"/>
    <mergeCell ref="C11:C13"/>
    <mergeCell ref="I7:I10"/>
    <mergeCell ref="K7:K10"/>
    <mergeCell ref="L7:L10"/>
    <mergeCell ref="F35:G35"/>
    <mergeCell ref="F7:G10"/>
    <mergeCell ref="I11:I13"/>
    <mergeCell ref="J11:J13"/>
    <mergeCell ref="A1:M2"/>
    <mergeCell ref="A3:M4"/>
    <mergeCell ref="A5:M5"/>
    <mergeCell ref="A6:M6"/>
    <mergeCell ref="A7:B10"/>
    <mergeCell ref="D11:D13"/>
    <mergeCell ref="D7:D10"/>
    <mergeCell ref="A11:A13"/>
    <mergeCell ref="B11:B13"/>
    <mergeCell ref="M7:M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2" zoomScaleSheetLayoutView="62" zoomScalePageLayoutView="0" workbookViewId="0" topLeftCell="A1">
      <pane xSplit="3" ySplit="5" topLeftCell="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P3"/>
    </sheetView>
  </sheetViews>
  <sheetFormatPr defaultColWidth="9.00390625" defaultRowHeight="12.75"/>
  <cols>
    <col min="1" max="1" width="9.125" style="364" customWidth="1"/>
    <col min="2" max="2" width="33.25390625" style="71" bestFit="1" customWidth="1"/>
    <col min="3" max="3" width="26.75390625" style="71" customWidth="1"/>
    <col min="4" max="4" width="11.75390625" style="71" customWidth="1"/>
    <col min="5" max="5" width="10.625" style="71" customWidth="1"/>
    <col min="6" max="6" width="13.875" style="71" customWidth="1"/>
    <col min="7" max="7" width="10.25390625" style="71" bestFit="1" customWidth="1"/>
    <col min="8" max="8" width="9.875" style="71" bestFit="1" customWidth="1"/>
    <col min="9" max="9" width="10.625" style="71" customWidth="1"/>
    <col min="10" max="10" width="9.875" style="71" bestFit="1" customWidth="1"/>
    <col min="11" max="11" width="14.375" style="71" bestFit="1" customWidth="1"/>
    <col min="12" max="12" width="16.25390625" style="71" bestFit="1" customWidth="1"/>
    <col min="13" max="13" width="10.75390625" style="71" customWidth="1"/>
    <col min="14" max="14" width="14.625" style="71" bestFit="1" customWidth="1"/>
    <col min="15" max="15" width="14.125" style="71" bestFit="1" customWidth="1"/>
    <col min="16" max="16" width="12.25390625" style="71" bestFit="1" customWidth="1"/>
    <col min="17" max="16384" width="9.125" style="71" customWidth="1"/>
  </cols>
  <sheetData>
    <row r="1" spans="1:16" s="355" customFormat="1" ht="88.5" customHeight="1">
      <c r="A1" s="549" t="s">
        <v>527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</row>
    <row r="2" spans="1:16" s="355" customFormat="1" ht="20.25">
      <c r="A2" s="550" t="s">
        <v>616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</row>
    <row r="3" spans="1:16" s="355" customFormat="1" ht="20.25">
      <c r="A3" s="551" t="s">
        <v>96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</row>
    <row r="4" spans="1:16" s="355" customFormat="1" ht="44.25" customHeight="1">
      <c r="A4" s="485" t="s">
        <v>279</v>
      </c>
      <c r="B4" s="353" t="s">
        <v>277</v>
      </c>
      <c r="C4" s="353" t="s">
        <v>248</v>
      </c>
      <c r="D4" s="353" t="s">
        <v>247</v>
      </c>
      <c r="E4" s="353" t="s">
        <v>249</v>
      </c>
      <c r="F4" s="353" t="s">
        <v>250</v>
      </c>
      <c r="G4" s="353" t="s">
        <v>251</v>
      </c>
      <c r="H4" s="353" t="s">
        <v>252</v>
      </c>
      <c r="I4" s="353" t="s">
        <v>253</v>
      </c>
      <c r="J4" s="353" t="s">
        <v>254</v>
      </c>
      <c r="K4" s="353" t="s">
        <v>255</v>
      </c>
      <c r="L4" s="353" t="s">
        <v>256</v>
      </c>
      <c r="M4" s="353" t="s">
        <v>280</v>
      </c>
      <c r="N4" s="353" t="s">
        <v>281</v>
      </c>
      <c r="O4" s="353" t="s">
        <v>283</v>
      </c>
      <c r="P4" s="353" t="s">
        <v>284</v>
      </c>
    </row>
    <row r="5" spans="1:16" s="355" customFormat="1" ht="44.25" customHeight="1">
      <c r="A5" s="485"/>
      <c r="B5" s="353" t="s">
        <v>176</v>
      </c>
      <c r="C5" s="353" t="s">
        <v>285</v>
      </c>
      <c r="D5" s="353" t="s">
        <v>189</v>
      </c>
      <c r="E5" s="353" t="s">
        <v>190</v>
      </c>
      <c r="F5" s="353" t="s">
        <v>191</v>
      </c>
      <c r="G5" s="353" t="s">
        <v>192</v>
      </c>
      <c r="H5" s="353" t="s">
        <v>193</v>
      </c>
      <c r="I5" s="353" t="s">
        <v>194</v>
      </c>
      <c r="J5" s="353" t="s">
        <v>195</v>
      </c>
      <c r="K5" s="353" t="s">
        <v>196</v>
      </c>
      <c r="L5" s="353" t="s">
        <v>197</v>
      </c>
      <c r="M5" s="353" t="s">
        <v>198</v>
      </c>
      <c r="N5" s="353" t="s">
        <v>199</v>
      </c>
      <c r="O5" s="353" t="s">
        <v>200</v>
      </c>
      <c r="P5" s="353" t="s">
        <v>201</v>
      </c>
    </row>
    <row r="6" spans="1:16" ht="44.25" customHeight="1">
      <c r="A6" s="356">
        <v>1</v>
      </c>
      <c r="B6" s="485" t="s">
        <v>156</v>
      </c>
      <c r="C6" s="356" t="s">
        <v>202</v>
      </c>
      <c r="D6" s="357">
        <v>8050</v>
      </c>
      <c r="E6" s="357">
        <v>8050</v>
      </c>
      <c r="F6" s="357">
        <v>8050</v>
      </c>
      <c r="G6" s="357">
        <v>8040</v>
      </c>
      <c r="H6" s="357">
        <v>8040</v>
      </c>
      <c r="I6" s="357">
        <v>8040</v>
      </c>
      <c r="J6" s="357">
        <v>8040</v>
      </c>
      <c r="K6" s="357">
        <v>8040</v>
      </c>
      <c r="L6" s="357">
        <v>8040</v>
      </c>
      <c r="M6" s="357">
        <v>8040</v>
      </c>
      <c r="N6" s="357">
        <v>8040</v>
      </c>
      <c r="O6" s="357">
        <v>8072</v>
      </c>
      <c r="P6" s="358">
        <f aca="true" t="shared" si="0" ref="P6:P13">SUM(D6:O6)</f>
        <v>96542</v>
      </c>
    </row>
    <row r="7" spans="1:16" ht="44.25" customHeight="1">
      <c r="A7" s="356">
        <v>2</v>
      </c>
      <c r="B7" s="485"/>
      <c r="C7" s="356" t="s">
        <v>203</v>
      </c>
      <c r="D7" s="357">
        <v>7969</v>
      </c>
      <c r="E7" s="357">
        <v>7969</v>
      </c>
      <c r="F7" s="357">
        <v>8269</v>
      </c>
      <c r="G7" s="357">
        <v>7620</v>
      </c>
      <c r="H7" s="357">
        <v>7600</v>
      </c>
      <c r="I7" s="357">
        <v>7802</v>
      </c>
      <c r="J7" s="357">
        <v>8280</v>
      </c>
      <c r="K7" s="357">
        <v>8210</v>
      </c>
      <c r="L7" s="357">
        <v>7852</v>
      </c>
      <c r="M7" s="357">
        <v>8010</v>
      </c>
      <c r="N7" s="357">
        <v>8428</v>
      </c>
      <c r="O7" s="357">
        <v>8533</v>
      </c>
      <c r="P7" s="358">
        <f t="shared" si="0"/>
        <v>96542</v>
      </c>
    </row>
    <row r="8" spans="1:17" ht="44.25" customHeight="1">
      <c r="A8" s="356">
        <v>3</v>
      </c>
      <c r="B8" s="485" t="s">
        <v>525</v>
      </c>
      <c r="C8" s="356" t="s">
        <v>202</v>
      </c>
      <c r="D8" s="357">
        <v>4200</v>
      </c>
      <c r="E8" s="357">
        <v>4200</v>
      </c>
      <c r="F8" s="357">
        <v>4200</v>
      </c>
      <c r="G8" s="357">
        <v>4100</v>
      </c>
      <c r="H8" s="357">
        <v>4100</v>
      </c>
      <c r="I8" s="357">
        <v>4100</v>
      </c>
      <c r="J8" s="357">
        <v>4100</v>
      </c>
      <c r="K8" s="357">
        <v>4100</v>
      </c>
      <c r="L8" s="357">
        <v>4100</v>
      </c>
      <c r="M8" s="357">
        <v>4100</v>
      </c>
      <c r="N8" s="357">
        <v>4100</v>
      </c>
      <c r="O8" s="357">
        <v>3993</v>
      </c>
      <c r="P8" s="358">
        <f t="shared" si="0"/>
        <v>49393</v>
      </c>
      <c r="Q8" s="359"/>
    </row>
    <row r="9" spans="1:16" ht="44.25" customHeight="1">
      <c r="A9" s="356">
        <v>4</v>
      </c>
      <c r="B9" s="485"/>
      <c r="C9" s="356" t="s">
        <v>203</v>
      </c>
      <c r="D9" s="357">
        <v>4010</v>
      </c>
      <c r="E9" s="357">
        <v>4020</v>
      </c>
      <c r="F9" s="357">
        <v>4050</v>
      </c>
      <c r="G9" s="357">
        <v>4010</v>
      </c>
      <c r="H9" s="357">
        <v>4020</v>
      </c>
      <c r="I9" s="357">
        <v>4072</v>
      </c>
      <c r="J9" s="357">
        <v>4511</v>
      </c>
      <c r="K9" s="357">
        <v>4050</v>
      </c>
      <c r="L9" s="357">
        <v>4060</v>
      </c>
      <c r="M9" s="357">
        <v>4030</v>
      </c>
      <c r="N9" s="357">
        <v>4020</v>
      </c>
      <c r="O9" s="357">
        <v>4540</v>
      </c>
      <c r="P9" s="358">
        <f t="shared" si="0"/>
        <v>49393</v>
      </c>
    </row>
    <row r="10" spans="1:17" ht="44.25" customHeight="1">
      <c r="A10" s="356">
        <v>3</v>
      </c>
      <c r="B10" s="485" t="s">
        <v>526</v>
      </c>
      <c r="C10" s="356" t="s">
        <v>202</v>
      </c>
      <c r="D10" s="357">
        <v>3000</v>
      </c>
      <c r="E10" s="357">
        <v>3000</v>
      </c>
      <c r="F10" s="357">
        <v>3000</v>
      </c>
      <c r="G10" s="357">
        <v>3000</v>
      </c>
      <c r="H10" s="357">
        <v>3000</v>
      </c>
      <c r="I10" s="357">
        <v>3000</v>
      </c>
      <c r="J10" s="357">
        <v>3000</v>
      </c>
      <c r="K10" s="357">
        <v>3000</v>
      </c>
      <c r="L10" s="357">
        <v>3000</v>
      </c>
      <c r="M10" s="357">
        <v>3000</v>
      </c>
      <c r="N10" s="357">
        <v>3000</v>
      </c>
      <c r="O10" s="357">
        <v>2988</v>
      </c>
      <c r="P10" s="358">
        <f>SUM(D10:O10)</f>
        <v>35988</v>
      </c>
      <c r="Q10" s="359"/>
    </row>
    <row r="11" spans="1:16" ht="44.25" customHeight="1">
      <c r="A11" s="356">
        <v>4</v>
      </c>
      <c r="B11" s="485"/>
      <c r="C11" s="356" t="s">
        <v>203</v>
      </c>
      <c r="D11" s="357">
        <v>2999</v>
      </c>
      <c r="E11" s="357">
        <v>2999</v>
      </c>
      <c r="F11" s="357">
        <v>2996</v>
      </c>
      <c r="G11" s="357">
        <v>2996</v>
      </c>
      <c r="H11" s="357">
        <v>2996</v>
      </c>
      <c r="I11" s="357">
        <v>2996</v>
      </c>
      <c r="J11" s="357">
        <v>2996</v>
      </c>
      <c r="K11" s="357">
        <v>2996</v>
      </c>
      <c r="L11" s="357">
        <v>2996</v>
      </c>
      <c r="M11" s="357">
        <v>2996</v>
      </c>
      <c r="N11" s="357">
        <v>2996</v>
      </c>
      <c r="O11" s="357">
        <v>3026</v>
      </c>
      <c r="P11" s="358">
        <f t="shared" si="0"/>
        <v>35988</v>
      </c>
    </row>
    <row r="12" spans="1:17" ht="44.25" customHeight="1">
      <c r="A12" s="356">
        <v>3</v>
      </c>
      <c r="B12" s="485" t="s">
        <v>528</v>
      </c>
      <c r="C12" s="356" t="s">
        <v>202</v>
      </c>
      <c r="D12" s="357">
        <v>19400</v>
      </c>
      <c r="E12" s="357">
        <v>19600</v>
      </c>
      <c r="F12" s="357">
        <v>55000</v>
      </c>
      <c r="G12" s="357">
        <v>54000</v>
      </c>
      <c r="H12" s="357">
        <v>54000</v>
      </c>
      <c r="I12" s="357">
        <v>55824</v>
      </c>
      <c r="J12" s="357">
        <v>61096</v>
      </c>
      <c r="K12" s="357">
        <v>51000</v>
      </c>
      <c r="L12" s="357">
        <v>51000</v>
      </c>
      <c r="M12" s="357">
        <v>49000</v>
      </c>
      <c r="N12" s="357">
        <v>19400</v>
      </c>
      <c r="O12" s="357">
        <v>19400</v>
      </c>
      <c r="P12" s="358">
        <f t="shared" si="0"/>
        <v>508720</v>
      </c>
      <c r="Q12" s="359"/>
    </row>
    <row r="13" spans="1:16" ht="44.25" customHeight="1" thickBot="1">
      <c r="A13" s="356">
        <v>4</v>
      </c>
      <c r="B13" s="485"/>
      <c r="C13" s="356" t="s">
        <v>203</v>
      </c>
      <c r="D13" s="357">
        <v>36500</v>
      </c>
      <c r="E13" s="357">
        <v>36700</v>
      </c>
      <c r="F13" s="357">
        <v>50000</v>
      </c>
      <c r="G13" s="357">
        <v>52000</v>
      </c>
      <c r="H13" s="357">
        <v>52000</v>
      </c>
      <c r="I13" s="357">
        <v>52720</v>
      </c>
      <c r="J13" s="357">
        <v>36600</v>
      </c>
      <c r="K13" s="357">
        <v>45600</v>
      </c>
      <c r="L13" s="357">
        <v>35700</v>
      </c>
      <c r="M13" s="357">
        <v>39800</v>
      </c>
      <c r="N13" s="357">
        <v>34100</v>
      </c>
      <c r="O13" s="357">
        <v>37000</v>
      </c>
      <c r="P13" s="358">
        <f t="shared" si="0"/>
        <v>508720</v>
      </c>
    </row>
    <row r="14" spans="1:16" s="361" customFormat="1" ht="44.25" customHeight="1">
      <c r="A14" s="239">
        <v>5</v>
      </c>
      <c r="B14" s="485" t="s">
        <v>204</v>
      </c>
      <c r="C14" s="239" t="s">
        <v>202</v>
      </c>
      <c r="D14" s="360">
        <f>D8+D10+D12+D6</f>
        <v>34650</v>
      </c>
      <c r="E14" s="360">
        <f aca="true" t="shared" si="1" ref="E14:O14">E8+E10+E12+E6</f>
        <v>34850</v>
      </c>
      <c r="F14" s="360">
        <f t="shared" si="1"/>
        <v>70250</v>
      </c>
      <c r="G14" s="360">
        <f t="shared" si="1"/>
        <v>69140</v>
      </c>
      <c r="H14" s="360">
        <f t="shared" si="1"/>
        <v>69140</v>
      </c>
      <c r="I14" s="360">
        <f t="shared" si="1"/>
        <v>70964</v>
      </c>
      <c r="J14" s="360">
        <f t="shared" si="1"/>
        <v>76236</v>
      </c>
      <c r="K14" s="360">
        <f t="shared" si="1"/>
        <v>66140</v>
      </c>
      <c r="L14" s="360">
        <f t="shared" si="1"/>
        <v>66140</v>
      </c>
      <c r="M14" s="360">
        <f t="shared" si="1"/>
        <v>64140</v>
      </c>
      <c r="N14" s="360">
        <f t="shared" si="1"/>
        <v>34540</v>
      </c>
      <c r="O14" s="360">
        <f t="shared" si="1"/>
        <v>34453</v>
      </c>
      <c r="P14" s="358">
        <f>SUM(P6+P8+P12+P10)</f>
        <v>690643</v>
      </c>
    </row>
    <row r="15" spans="1:16" s="362" customFormat="1" ht="44.25" customHeight="1" thickBot="1">
      <c r="A15" s="239">
        <v>6</v>
      </c>
      <c r="B15" s="485"/>
      <c r="C15" s="239" t="s">
        <v>203</v>
      </c>
      <c r="D15" s="360">
        <f>D7+D9+D11+D13</f>
        <v>51478</v>
      </c>
      <c r="E15" s="360">
        <f aca="true" t="shared" si="2" ref="E15:O15">E7+E9+E11+E13</f>
        <v>51688</v>
      </c>
      <c r="F15" s="360">
        <f t="shared" si="2"/>
        <v>65315</v>
      </c>
      <c r="G15" s="360">
        <f t="shared" si="2"/>
        <v>66626</v>
      </c>
      <c r="H15" s="360">
        <f t="shared" si="2"/>
        <v>66616</v>
      </c>
      <c r="I15" s="360">
        <f t="shared" si="2"/>
        <v>67590</v>
      </c>
      <c r="J15" s="360">
        <f t="shared" si="2"/>
        <v>52387</v>
      </c>
      <c r="K15" s="360">
        <f t="shared" si="2"/>
        <v>60856</v>
      </c>
      <c r="L15" s="360">
        <f t="shared" si="2"/>
        <v>50608</v>
      </c>
      <c r="M15" s="360">
        <f t="shared" si="2"/>
        <v>54836</v>
      </c>
      <c r="N15" s="360">
        <f t="shared" si="2"/>
        <v>49544</v>
      </c>
      <c r="O15" s="360">
        <f t="shared" si="2"/>
        <v>53099</v>
      </c>
      <c r="P15" s="358">
        <f>SUM(P7+P9+P13+P11)</f>
        <v>690643</v>
      </c>
    </row>
    <row r="16" spans="1:16" s="363" customFormat="1" ht="44.25" customHeight="1">
      <c r="A16" s="239">
        <v>7</v>
      </c>
      <c r="B16" s="485"/>
      <c r="C16" s="239" t="s">
        <v>205</v>
      </c>
      <c r="D16" s="360">
        <f>D14-D15</f>
        <v>-16828</v>
      </c>
      <c r="E16" s="360">
        <f aca="true" t="shared" si="3" ref="E16:P16">E14-E15</f>
        <v>-16838</v>
      </c>
      <c r="F16" s="360">
        <f t="shared" si="3"/>
        <v>4935</v>
      </c>
      <c r="G16" s="360">
        <f t="shared" si="3"/>
        <v>2514</v>
      </c>
      <c r="H16" s="360">
        <f t="shared" si="3"/>
        <v>2524</v>
      </c>
      <c r="I16" s="360">
        <f t="shared" si="3"/>
        <v>3374</v>
      </c>
      <c r="J16" s="360">
        <f t="shared" si="3"/>
        <v>23849</v>
      </c>
      <c r="K16" s="360">
        <f t="shared" si="3"/>
        <v>5284</v>
      </c>
      <c r="L16" s="360">
        <f t="shared" si="3"/>
        <v>15532</v>
      </c>
      <c r="M16" s="360">
        <f t="shared" si="3"/>
        <v>9304</v>
      </c>
      <c r="N16" s="360">
        <f t="shared" si="3"/>
        <v>-15004</v>
      </c>
      <c r="O16" s="360">
        <f t="shared" si="3"/>
        <v>-18646</v>
      </c>
      <c r="P16" s="360">
        <f t="shared" si="3"/>
        <v>0</v>
      </c>
    </row>
    <row r="17" spans="2:16" ht="12.75">
      <c r="B17" s="365"/>
      <c r="C17" s="365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</row>
    <row r="18" spans="2:16" ht="12.75"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</row>
    <row r="19" spans="2:16" ht="12.75"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</row>
    <row r="20" spans="2:16" ht="12.75"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6"/>
    </row>
    <row r="21" spans="7:16" ht="12.75">
      <c r="G21" s="359"/>
      <c r="P21" s="359"/>
    </row>
    <row r="22" spans="8:16" ht="12.75">
      <c r="H22" s="359"/>
      <c r="P22" s="359"/>
    </row>
    <row r="25" spans="4:16" ht="12.75"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</row>
    <row r="28" ht="12.75">
      <c r="P28" s="359"/>
    </row>
    <row r="30" spans="7:16" ht="12.75">
      <c r="G30" s="359"/>
      <c r="P30" s="359"/>
    </row>
    <row r="32" ht="12.75">
      <c r="P32" s="359"/>
    </row>
    <row r="33" spans="7:16" ht="12.75">
      <c r="G33" s="359"/>
      <c r="L33" s="359"/>
      <c r="P33" s="359"/>
    </row>
    <row r="34" spans="4:16" ht="12.75"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</row>
    <row r="35" spans="4:16" ht="12.75">
      <c r="D35" s="359"/>
      <c r="F35" s="359"/>
      <c r="G35" s="359"/>
      <c r="I35" s="359"/>
      <c r="J35" s="359"/>
      <c r="K35" s="359"/>
      <c r="L35" s="359"/>
      <c r="M35" s="359"/>
      <c r="N35" s="359"/>
      <c r="O35" s="359"/>
      <c r="P35" s="359"/>
    </row>
  </sheetData>
  <sheetProtection/>
  <mergeCells count="9"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875" style="65" customWidth="1"/>
    <col min="2" max="2" width="45.25390625" style="65" bestFit="1" customWidth="1"/>
    <col min="3" max="3" width="24.75390625" style="65" customWidth="1"/>
    <col min="4" max="4" width="15.25390625" style="65" bestFit="1" customWidth="1"/>
    <col min="5" max="5" width="16.125" style="65" bestFit="1" customWidth="1"/>
    <col min="6" max="6" width="9.875" style="65" customWidth="1"/>
    <col min="7" max="7" width="8.875" style="65" customWidth="1"/>
    <col min="8" max="16384" width="9.125" style="65" customWidth="1"/>
  </cols>
  <sheetData>
    <row r="1" spans="1:16" ht="12.75" customHeight="1">
      <c r="A1" s="558" t="s">
        <v>550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</row>
    <row r="2" spans="1:16" ht="12.7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</row>
    <row r="3" spans="1:16" ht="12.7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</row>
    <row r="4" spans="1:16" ht="12.75" customHeight="1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</row>
    <row r="6" spans="9:11" ht="18.75">
      <c r="I6" s="66"/>
      <c r="J6" s="67"/>
      <c r="K6" s="121" t="s">
        <v>617</v>
      </c>
    </row>
    <row r="9" spans="1:16" ht="12.75" customHeight="1">
      <c r="A9" s="559" t="s">
        <v>158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1"/>
    </row>
    <row r="10" spans="1:16" ht="12.75" customHeight="1">
      <c r="A10" s="562"/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4"/>
    </row>
    <row r="11" spans="1:16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552" t="s">
        <v>221</v>
      </c>
      <c r="P11" s="552"/>
    </row>
    <row r="12" spans="1:16" s="67" customFormat="1" ht="12.75">
      <c r="A12" s="224"/>
      <c r="B12" s="225" t="s">
        <v>246</v>
      </c>
      <c r="C12" s="225" t="s">
        <v>278</v>
      </c>
      <c r="D12" s="225" t="s">
        <v>247</v>
      </c>
      <c r="E12" s="225" t="s">
        <v>249</v>
      </c>
      <c r="F12" s="225" t="s">
        <v>250</v>
      </c>
      <c r="G12" s="225" t="s">
        <v>251</v>
      </c>
      <c r="H12" s="225" t="s">
        <v>252</v>
      </c>
      <c r="I12" s="567" t="s">
        <v>253</v>
      </c>
      <c r="J12" s="567"/>
      <c r="K12" s="225" t="s">
        <v>254</v>
      </c>
      <c r="L12" s="225" t="s">
        <v>255</v>
      </c>
      <c r="M12" s="225" t="s">
        <v>256</v>
      </c>
      <c r="N12" s="225" t="s">
        <v>280</v>
      </c>
      <c r="O12" s="233" t="s">
        <v>281</v>
      </c>
      <c r="P12" s="234" t="s">
        <v>282</v>
      </c>
    </row>
    <row r="13" spans="1:16" s="68" customFormat="1" ht="12.75" customHeight="1">
      <c r="A13" s="553" t="s">
        <v>159</v>
      </c>
      <c r="B13" s="554" t="s">
        <v>160</v>
      </c>
      <c r="C13" s="554" t="s">
        <v>161</v>
      </c>
      <c r="D13" s="553" t="s">
        <v>162</v>
      </c>
      <c r="E13" s="553" t="s">
        <v>163</v>
      </c>
      <c r="F13" s="553" t="s">
        <v>164</v>
      </c>
      <c r="G13" s="568" t="s">
        <v>165</v>
      </c>
      <c r="H13" s="569"/>
      <c r="I13" s="569"/>
      <c r="J13" s="569"/>
      <c r="K13" s="569"/>
      <c r="L13" s="569"/>
      <c r="M13" s="569"/>
      <c r="N13" s="569"/>
      <c r="O13" s="570"/>
      <c r="P13" s="224" t="s">
        <v>166</v>
      </c>
    </row>
    <row r="14" spans="1:16" s="68" customFormat="1" ht="12.75" customHeight="1">
      <c r="A14" s="553"/>
      <c r="B14" s="554"/>
      <c r="C14" s="554"/>
      <c r="D14" s="553"/>
      <c r="E14" s="553"/>
      <c r="F14" s="553"/>
      <c r="G14" s="553" t="s">
        <v>226</v>
      </c>
      <c r="H14" s="553" t="s">
        <v>227</v>
      </c>
      <c r="I14" s="553" t="s">
        <v>228</v>
      </c>
      <c r="J14" s="553" t="s">
        <v>229</v>
      </c>
      <c r="K14" s="553" t="s">
        <v>230</v>
      </c>
      <c r="L14" s="553" t="s">
        <v>231</v>
      </c>
      <c r="M14" s="553" t="s">
        <v>232</v>
      </c>
      <c r="N14" s="553" t="s">
        <v>233</v>
      </c>
      <c r="O14" s="553" t="s">
        <v>234</v>
      </c>
      <c r="P14" s="235"/>
    </row>
    <row r="15" spans="1:16" s="68" customFormat="1" ht="12.75" customHeight="1">
      <c r="A15" s="553"/>
      <c r="B15" s="554"/>
      <c r="C15" s="554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236"/>
    </row>
    <row r="16" spans="1:16" ht="20.25">
      <c r="A16" s="226" t="s">
        <v>225</v>
      </c>
      <c r="B16" s="202" t="s">
        <v>286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24">
        <v>0</v>
      </c>
    </row>
    <row r="17" spans="1:16" ht="12.75">
      <c r="A17" s="226"/>
      <c r="B17" s="1"/>
      <c r="C17" s="1"/>
      <c r="D17" s="227"/>
      <c r="E17" s="228"/>
      <c r="F17" s="1"/>
      <c r="G17" s="1"/>
      <c r="H17" s="1"/>
      <c r="I17" s="1"/>
      <c r="J17" s="1"/>
      <c r="K17" s="1"/>
      <c r="L17" s="1"/>
      <c r="M17" s="1"/>
      <c r="N17" s="1"/>
      <c r="O17" s="1"/>
      <c r="P17" s="224"/>
    </row>
    <row r="18" spans="1:16" ht="12.75">
      <c r="A18" s="226"/>
      <c r="B18" s="1"/>
      <c r="C18" s="1"/>
      <c r="D18" s="228"/>
      <c r="E18" s="228"/>
      <c r="F18" s="1"/>
      <c r="G18" s="1"/>
      <c r="H18" s="1"/>
      <c r="I18" s="1"/>
      <c r="J18" s="1"/>
      <c r="K18" s="1"/>
      <c r="L18" s="1"/>
      <c r="M18" s="1"/>
      <c r="N18" s="1"/>
      <c r="O18" s="1"/>
      <c r="P18" s="224"/>
    </row>
    <row r="19" spans="1:16" s="68" customFormat="1" ht="12.75">
      <c r="A19" s="224"/>
      <c r="B19" s="138" t="s">
        <v>166</v>
      </c>
      <c r="C19" s="224"/>
      <c r="D19" s="224"/>
      <c r="E19" s="224"/>
      <c r="F19" s="224">
        <f>SUM(F17:F18)</f>
        <v>0</v>
      </c>
      <c r="G19" s="224">
        <f>SUM(G17:G18)</f>
        <v>0</v>
      </c>
      <c r="H19" s="224">
        <f>SUM(H17:H18)</f>
        <v>0</v>
      </c>
      <c r="I19" s="224">
        <f>SUM(I17:I18)</f>
        <v>0</v>
      </c>
      <c r="J19" s="224">
        <f>SUM(J17:J18)</f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</row>
    <row r="20" spans="1:16" s="69" customFormat="1" ht="12.75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</row>
    <row r="21" spans="1:16" s="69" customFormat="1" ht="12.7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</row>
    <row r="22" spans="1:16" s="69" customFormat="1" ht="12.7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</row>
    <row r="23" spans="1:16" s="69" customFormat="1" ht="12.7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</row>
    <row r="24" spans="1:16" s="69" customFormat="1" ht="12.7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</row>
    <row r="25" spans="1:16" s="69" customFormat="1" ht="12.7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</row>
    <row r="26" spans="1:16" ht="12.75" customHeight="1">
      <c r="A26" s="559" t="s">
        <v>50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1"/>
    </row>
    <row r="27" spans="1:16" ht="12.75" customHeight="1">
      <c r="A27" s="562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4"/>
    </row>
    <row r="28" spans="1:16" ht="12.75" customHeigh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565" t="s">
        <v>221</v>
      </c>
      <c r="P28" s="566"/>
    </row>
    <row r="29" spans="1:16" ht="12.75">
      <c r="A29" s="230"/>
      <c r="B29" s="138" t="s">
        <v>246</v>
      </c>
      <c r="C29" s="138" t="s">
        <v>278</v>
      </c>
      <c r="D29" s="138" t="s">
        <v>247</v>
      </c>
      <c r="E29" s="138" t="s">
        <v>249</v>
      </c>
      <c r="F29" s="138" t="s">
        <v>250</v>
      </c>
      <c r="G29" s="138" t="s">
        <v>251</v>
      </c>
      <c r="H29" s="138" t="s">
        <v>252</v>
      </c>
      <c r="I29" s="138" t="s">
        <v>253</v>
      </c>
      <c r="J29" s="138" t="s">
        <v>254</v>
      </c>
      <c r="K29" s="138" t="s">
        <v>255</v>
      </c>
      <c r="L29" s="138" t="s">
        <v>256</v>
      </c>
      <c r="M29" s="138" t="s">
        <v>280</v>
      </c>
      <c r="N29" s="138" t="s">
        <v>281</v>
      </c>
      <c r="O29" s="555" t="s">
        <v>282</v>
      </c>
      <c r="P29" s="555"/>
    </row>
    <row r="30" spans="1:16" ht="12.75">
      <c r="A30" s="553" t="s">
        <v>159</v>
      </c>
      <c r="B30" s="554" t="s">
        <v>167</v>
      </c>
      <c r="C30" s="554" t="s">
        <v>168</v>
      </c>
      <c r="D30" s="553" t="s">
        <v>169</v>
      </c>
      <c r="E30" s="553" t="s">
        <v>170</v>
      </c>
      <c r="F30" s="553" t="s">
        <v>164</v>
      </c>
      <c r="G30" s="553" t="s">
        <v>235</v>
      </c>
      <c r="H30" s="553"/>
      <c r="I30" s="557" t="s">
        <v>236</v>
      </c>
      <c r="J30" s="557"/>
      <c r="K30" s="557" t="s">
        <v>237</v>
      </c>
      <c r="L30" s="557"/>
      <c r="M30" s="557" t="s">
        <v>238</v>
      </c>
      <c r="N30" s="557"/>
      <c r="O30" s="555" t="s">
        <v>201</v>
      </c>
      <c r="P30" s="555"/>
    </row>
    <row r="31" spans="1:16" ht="12.75" customHeight="1">
      <c r="A31" s="553"/>
      <c r="B31" s="554"/>
      <c r="C31" s="554"/>
      <c r="D31" s="553"/>
      <c r="E31" s="553"/>
      <c r="F31" s="553"/>
      <c r="G31" s="553" t="s">
        <v>171</v>
      </c>
      <c r="H31" s="553" t="s">
        <v>172</v>
      </c>
      <c r="I31" s="553" t="s">
        <v>171</v>
      </c>
      <c r="J31" s="553" t="s">
        <v>172</v>
      </c>
      <c r="K31" s="553" t="s">
        <v>171</v>
      </c>
      <c r="L31" s="553" t="s">
        <v>172</v>
      </c>
      <c r="M31" s="553" t="s">
        <v>171</v>
      </c>
      <c r="N31" s="553" t="s">
        <v>172</v>
      </c>
      <c r="O31" s="556" t="s">
        <v>171</v>
      </c>
      <c r="P31" s="556" t="s">
        <v>172</v>
      </c>
    </row>
    <row r="32" spans="1:16" ht="12.75">
      <c r="A32" s="553"/>
      <c r="B32" s="554"/>
      <c r="C32" s="554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6"/>
      <c r="P32" s="556"/>
    </row>
    <row r="33" spans="1:16" ht="12.75">
      <c r="A33" s="226"/>
      <c r="B33" s="1"/>
      <c r="C33" s="1"/>
      <c r="D33" s="226"/>
      <c r="E33" s="226"/>
      <c r="F33" s="6"/>
      <c r="G33" s="1"/>
      <c r="H33" s="1"/>
      <c r="I33" s="1"/>
      <c r="J33" s="1"/>
      <c r="K33" s="1"/>
      <c r="L33" s="1"/>
      <c r="M33" s="1"/>
      <c r="N33" s="1"/>
      <c r="O33" s="224"/>
      <c r="P33" s="224"/>
    </row>
    <row r="34" spans="1:16" ht="20.25">
      <c r="A34" s="226" t="s">
        <v>103</v>
      </c>
      <c r="B34" s="202" t="s">
        <v>173</v>
      </c>
      <c r="C34" s="202" t="s">
        <v>310</v>
      </c>
      <c r="D34" s="231" t="s">
        <v>239</v>
      </c>
      <c r="E34" s="189" t="s">
        <v>239</v>
      </c>
      <c r="F34" s="6"/>
      <c r="G34" s="1"/>
      <c r="H34" s="1"/>
      <c r="I34" s="6"/>
      <c r="J34" s="6"/>
      <c r="K34" s="6"/>
      <c r="L34" s="6"/>
      <c r="M34" s="6"/>
      <c r="N34" s="6"/>
      <c r="O34" s="232"/>
      <c r="P34" s="232"/>
    </row>
    <row r="35" spans="1:16" ht="12.75">
      <c r="A35" s="226"/>
      <c r="B35" s="1"/>
      <c r="C35" s="1"/>
      <c r="D35" s="228"/>
      <c r="E35" s="226"/>
      <c r="F35" s="6"/>
      <c r="G35" s="1"/>
      <c r="H35" s="1"/>
      <c r="I35" s="6"/>
      <c r="J35" s="6"/>
      <c r="K35" s="6"/>
      <c r="L35" s="6"/>
      <c r="M35" s="6"/>
      <c r="N35" s="6"/>
      <c r="O35" s="232"/>
      <c r="P35" s="232"/>
    </row>
    <row r="36" spans="1:16" ht="20.25" customHeight="1">
      <c r="A36" s="230"/>
      <c r="B36" s="138" t="s">
        <v>174</v>
      </c>
      <c r="C36" s="230"/>
      <c r="D36" s="230"/>
      <c r="E36" s="230"/>
      <c r="F36" s="232">
        <f aca="true" t="shared" si="0" ref="F36:L36">SUM(F33:F35)</f>
        <v>0</v>
      </c>
      <c r="G36" s="232">
        <f t="shared" si="0"/>
        <v>0</v>
      </c>
      <c r="H36" s="232">
        <f t="shared" si="0"/>
        <v>0</v>
      </c>
      <c r="I36" s="232">
        <f t="shared" si="0"/>
        <v>0</v>
      </c>
      <c r="J36" s="232">
        <f t="shared" si="0"/>
        <v>0</v>
      </c>
      <c r="K36" s="232">
        <f t="shared" si="0"/>
        <v>0</v>
      </c>
      <c r="L36" s="232">
        <f t="shared" si="0"/>
        <v>0</v>
      </c>
      <c r="M36" s="232">
        <f>SUM(M33:M35)</f>
        <v>0</v>
      </c>
      <c r="N36" s="232">
        <f>SUM(N33:N35)</f>
        <v>0</v>
      </c>
      <c r="O36" s="232">
        <f>SUM(O33:O35)</f>
        <v>0</v>
      </c>
      <c r="P36" s="232">
        <f>SUM(P33:P35)</f>
        <v>0</v>
      </c>
    </row>
    <row r="37" spans="11:13" ht="12.75">
      <c r="K37" s="69"/>
      <c r="L37" s="69"/>
      <c r="M37" s="70"/>
    </row>
    <row r="39" spans="1:16" ht="12.75" customHeight="1">
      <c r="A39" s="483" t="s">
        <v>334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</row>
    <row r="40" spans="1:16" ht="12.75" customHeight="1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</row>
    <row r="41" spans="1:16" ht="12.75" customHeight="1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</row>
    <row r="42" spans="1:16" ht="12.75" customHeight="1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</row>
    <row r="45" spans="1:2" ht="12.75">
      <c r="A45" s="260" t="s">
        <v>175</v>
      </c>
      <c r="B45" s="260" t="s">
        <v>80</v>
      </c>
    </row>
    <row r="46" spans="1:2" ht="12.75">
      <c r="A46" s="259">
        <v>1</v>
      </c>
      <c r="B46" s="259" t="s">
        <v>448</v>
      </c>
    </row>
  </sheetData>
  <sheetProtection/>
  <mergeCells count="45"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G13:O13"/>
    <mergeCell ref="K14:K15"/>
    <mergeCell ref="O14:O15"/>
    <mergeCell ref="L14:L15"/>
    <mergeCell ref="M14:M15"/>
    <mergeCell ref="N14:N15"/>
    <mergeCell ref="I14:I15"/>
    <mergeCell ref="H14:H15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64" t="s">
        <v>598</v>
      </c>
      <c r="B1" s="465"/>
      <c r="C1" s="465"/>
      <c r="D1" s="466"/>
    </row>
    <row r="2" spans="1:7" ht="62.25" customHeight="1">
      <c r="A2" s="467" t="s">
        <v>480</v>
      </c>
      <c r="B2" s="468"/>
      <c r="C2" s="468"/>
      <c r="D2" s="469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63" t="s">
        <v>279</v>
      </c>
      <c r="B4" s="283"/>
      <c r="C4" s="283" t="s">
        <v>277</v>
      </c>
      <c r="D4" s="283" t="s">
        <v>248</v>
      </c>
    </row>
    <row r="5" spans="1:10" s="286" customFormat="1" ht="42.75" customHeight="1">
      <c r="A5" s="463"/>
      <c r="B5" s="283"/>
      <c r="C5" s="283" t="s">
        <v>559</v>
      </c>
      <c r="D5" s="283" t="s">
        <v>0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287">
        <v>1</v>
      </c>
      <c r="B6" s="287" t="s">
        <v>53</v>
      </c>
      <c r="C6" s="288" t="s">
        <v>1</v>
      </c>
      <c r="D6" s="289">
        <v>105767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287">
        <v>2</v>
      </c>
      <c r="B7" s="292" t="s">
        <v>54</v>
      </c>
      <c r="C7" s="288" t="s">
        <v>423</v>
      </c>
      <c r="D7" s="289">
        <v>98891</v>
      </c>
    </row>
    <row r="8" spans="1:4" s="284" customFormat="1" ht="42.75" customHeight="1">
      <c r="A8" s="293">
        <v>3</v>
      </c>
      <c r="B8" s="294" t="s">
        <v>55</v>
      </c>
      <c r="C8" s="295" t="s">
        <v>2</v>
      </c>
      <c r="D8" s="296">
        <v>95372</v>
      </c>
    </row>
    <row r="9" spans="1:4" s="284" customFormat="1" ht="42.75" customHeight="1">
      <c r="A9" s="293">
        <v>4</v>
      </c>
      <c r="B9" s="294" t="s">
        <v>56</v>
      </c>
      <c r="C9" s="295" t="s">
        <v>3</v>
      </c>
      <c r="D9" s="296">
        <v>120</v>
      </c>
    </row>
    <row r="10" spans="1:4" s="284" customFormat="1" ht="42.75" customHeight="1">
      <c r="A10" s="293">
        <v>5</v>
      </c>
      <c r="B10" s="294" t="s">
        <v>57</v>
      </c>
      <c r="C10" s="295" t="s">
        <v>424</v>
      </c>
      <c r="D10" s="296">
        <v>1481</v>
      </c>
    </row>
    <row r="11" spans="1:4" s="284" customFormat="1" ht="42.75" customHeight="1">
      <c r="A11" s="293">
        <v>6</v>
      </c>
      <c r="B11" s="294" t="s">
        <v>58</v>
      </c>
      <c r="C11" s="295" t="s">
        <v>425</v>
      </c>
      <c r="D11" s="296">
        <v>1918</v>
      </c>
    </row>
    <row r="12" spans="1:4" s="284" customFormat="1" ht="42.75" customHeight="1">
      <c r="A12" s="293">
        <v>7</v>
      </c>
      <c r="B12" s="294" t="s">
        <v>59</v>
      </c>
      <c r="C12" s="295" t="s">
        <v>12</v>
      </c>
      <c r="D12" s="296">
        <v>0</v>
      </c>
    </row>
    <row r="13" spans="1:9" s="291" customFormat="1" ht="42.75" customHeight="1">
      <c r="A13" s="287">
        <v>8</v>
      </c>
      <c r="B13" s="292" t="s">
        <v>60</v>
      </c>
      <c r="C13" s="288" t="s">
        <v>4</v>
      </c>
      <c r="D13" s="289">
        <v>5161</v>
      </c>
      <c r="I13" s="297"/>
    </row>
    <row r="14" spans="1:4" s="284" customFormat="1" ht="42.75" customHeight="1">
      <c r="A14" s="293">
        <v>9</v>
      </c>
      <c r="B14" s="294" t="s">
        <v>61</v>
      </c>
      <c r="C14" s="295" t="s">
        <v>426</v>
      </c>
      <c r="D14" s="296">
        <v>0</v>
      </c>
    </row>
    <row r="15" spans="1:4" s="284" customFormat="1" ht="42.75" customHeight="1">
      <c r="A15" s="293">
        <v>10</v>
      </c>
      <c r="B15" s="294" t="s">
        <v>62</v>
      </c>
      <c r="C15" s="298" t="s">
        <v>427</v>
      </c>
      <c r="D15" s="296">
        <v>2234</v>
      </c>
    </row>
    <row r="16" spans="1:4" s="284" customFormat="1" ht="69" customHeight="1">
      <c r="A16" s="293">
        <v>11</v>
      </c>
      <c r="B16" s="294" t="s">
        <v>63</v>
      </c>
      <c r="C16" s="295" t="s">
        <v>5</v>
      </c>
      <c r="D16" s="296">
        <v>165</v>
      </c>
    </row>
    <row r="17" spans="1:4" s="284" customFormat="1" ht="42.75" customHeight="1">
      <c r="A17" s="293">
        <v>12</v>
      </c>
      <c r="B17" s="294" t="s">
        <v>64</v>
      </c>
      <c r="C17" s="295" t="s">
        <v>6</v>
      </c>
      <c r="D17" s="296">
        <v>0</v>
      </c>
    </row>
    <row r="18" spans="1:4" s="284" customFormat="1" ht="42.75" customHeight="1">
      <c r="A18" s="293">
        <v>13</v>
      </c>
      <c r="B18" s="294" t="s">
        <v>65</v>
      </c>
      <c r="C18" s="295" t="s">
        <v>7</v>
      </c>
      <c r="D18" s="296">
        <v>228</v>
      </c>
    </row>
    <row r="19" spans="1:4" s="284" customFormat="1" ht="42.75" customHeight="1">
      <c r="A19" s="293">
        <v>14</v>
      </c>
      <c r="B19" s="294" t="s">
        <v>66</v>
      </c>
      <c r="C19" s="298" t="s">
        <v>428</v>
      </c>
      <c r="D19" s="296">
        <v>0</v>
      </c>
    </row>
    <row r="20" spans="1:4" s="284" customFormat="1" ht="42.75" customHeight="1">
      <c r="A20" s="293">
        <v>15</v>
      </c>
      <c r="B20" s="294" t="s">
        <v>67</v>
      </c>
      <c r="C20" s="298" t="s">
        <v>8</v>
      </c>
      <c r="D20" s="296">
        <v>1187</v>
      </c>
    </row>
    <row r="21" spans="1:10" s="284" customFormat="1" ht="67.5" customHeight="1">
      <c r="A21" s="293">
        <v>16</v>
      </c>
      <c r="B21" s="294" t="s">
        <v>68</v>
      </c>
      <c r="C21" s="298" t="s">
        <v>429</v>
      </c>
      <c r="D21" s="296">
        <v>1347</v>
      </c>
      <c r="E21" s="284">
        <v>0</v>
      </c>
      <c r="J21" s="284" t="s">
        <v>182</v>
      </c>
    </row>
    <row r="22" spans="1:4" s="291" customFormat="1" ht="42.75" customHeight="1">
      <c r="A22" s="287">
        <v>17</v>
      </c>
      <c r="B22" s="292" t="s">
        <v>69</v>
      </c>
      <c r="C22" s="288" t="s">
        <v>9</v>
      </c>
      <c r="D22" s="289">
        <v>2255</v>
      </c>
    </row>
    <row r="23" spans="1:4" s="284" customFormat="1" ht="42.75" customHeight="1">
      <c r="A23" s="293">
        <v>18</v>
      </c>
      <c r="B23" s="294" t="s">
        <v>70</v>
      </c>
      <c r="C23" s="295" t="s">
        <v>10</v>
      </c>
      <c r="D23" s="296">
        <v>215</v>
      </c>
    </row>
    <row r="24" spans="1:4" s="284" customFormat="1" ht="42.75" customHeight="1">
      <c r="A24" s="293">
        <v>19</v>
      </c>
      <c r="B24" s="294" t="s">
        <v>71</v>
      </c>
      <c r="C24" s="295" t="s">
        <v>11</v>
      </c>
      <c r="D24" s="296">
        <v>2040</v>
      </c>
    </row>
    <row r="25" spans="1:4" s="284" customFormat="1" ht="42.75" customHeight="1">
      <c r="A25" s="293">
        <v>20</v>
      </c>
      <c r="B25" s="294" t="s">
        <v>223</v>
      </c>
      <c r="C25" s="295" t="s">
        <v>430</v>
      </c>
      <c r="D25" s="296">
        <v>0</v>
      </c>
    </row>
    <row r="26" spans="1:4" s="291" customFormat="1" ht="60">
      <c r="A26" s="287">
        <v>21</v>
      </c>
      <c r="B26" s="287" t="s">
        <v>72</v>
      </c>
      <c r="C26" s="288" t="s">
        <v>431</v>
      </c>
      <c r="D26" s="299">
        <v>24943</v>
      </c>
    </row>
    <row r="27" ht="12.75">
      <c r="D27" s="76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70" zoomScaleSheetLayoutView="70" zoomScalePageLayoutView="0" workbookViewId="0" topLeftCell="A1">
      <selection activeCell="A2" sqref="A2:D2"/>
    </sheetView>
  </sheetViews>
  <sheetFormatPr defaultColWidth="9.00390625" defaultRowHeight="12.75"/>
  <cols>
    <col min="1" max="1" width="9.375" style="77" customWidth="1"/>
    <col min="2" max="2" width="61.75390625" style="65" customWidth="1"/>
    <col min="3" max="3" width="23.875" style="65" customWidth="1"/>
    <col min="4" max="4" width="20.125" style="136" bestFit="1" customWidth="1"/>
    <col min="5" max="16384" width="9.125" style="65" customWidth="1"/>
  </cols>
  <sheetData>
    <row r="1" spans="1:4" ht="15.75">
      <c r="A1" s="571" t="s">
        <v>618</v>
      </c>
      <c r="B1" s="572"/>
      <c r="C1" s="572"/>
      <c r="D1" s="573"/>
    </row>
    <row r="2" spans="1:4" ht="30">
      <c r="A2" s="574" t="s">
        <v>276</v>
      </c>
      <c r="B2" s="575"/>
      <c r="C2" s="575"/>
      <c r="D2" s="576"/>
    </row>
    <row r="3" spans="1:4" ht="12.75" customHeight="1">
      <c r="A3" s="577" t="s">
        <v>497</v>
      </c>
      <c r="B3" s="578"/>
      <c r="C3" s="578"/>
      <c r="D3" s="579"/>
    </row>
    <row r="4" spans="1:4" ht="18.75" customHeight="1">
      <c r="A4" s="577"/>
      <c r="B4" s="578"/>
      <c r="C4" s="578"/>
      <c r="D4" s="579"/>
    </row>
    <row r="5" spans="1:4" ht="16.5" customHeight="1">
      <c r="A5" s="580"/>
      <c r="B5" s="581"/>
      <c r="C5" s="581"/>
      <c r="D5" s="582"/>
    </row>
    <row r="6" spans="1:4" ht="16.5" customHeight="1">
      <c r="A6" s="583" t="s">
        <v>175</v>
      </c>
      <c r="B6" s="237" t="s">
        <v>246</v>
      </c>
      <c r="C6" s="237" t="s">
        <v>278</v>
      </c>
      <c r="D6" s="237" t="s">
        <v>247</v>
      </c>
    </row>
    <row r="7" spans="1:4" ht="73.5" customHeight="1">
      <c r="A7" s="493"/>
      <c r="B7" s="162" t="s">
        <v>176</v>
      </c>
      <c r="C7" s="162" t="s">
        <v>180</v>
      </c>
      <c r="D7" s="255" t="s">
        <v>330</v>
      </c>
    </row>
    <row r="8" spans="1:4" s="135" customFormat="1" ht="45.75" customHeight="1">
      <c r="A8" s="162">
        <v>1</v>
      </c>
      <c r="B8" s="238" t="s">
        <v>177</v>
      </c>
      <c r="C8" s="162">
        <v>9</v>
      </c>
      <c r="D8" s="162">
        <v>0</v>
      </c>
    </row>
    <row r="9" spans="1:4" ht="45.75" customHeight="1">
      <c r="A9" s="239">
        <v>2</v>
      </c>
      <c r="B9" s="240" t="s">
        <v>178</v>
      </c>
      <c r="C9" s="241">
        <v>9</v>
      </c>
      <c r="D9" s="242">
        <v>0</v>
      </c>
    </row>
    <row r="10" spans="1:4" ht="45.75" customHeight="1">
      <c r="A10" s="239">
        <v>3</v>
      </c>
      <c r="B10" s="243" t="s">
        <v>303</v>
      </c>
      <c r="C10" s="241">
        <v>0</v>
      </c>
      <c r="D10" s="242">
        <v>0</v>
      </c>
    </row>
    <row r="11" spans="1:4" ht="45.75" customHeight="1">
      <c r="A11" s="319">
        <v>4</v>
      </c>
      <c r="B11" s="238" t="s">
        <v>496</v>
      </c>
      <c r="C11" s="319">
        <v>12</v>
      </c>
      <c r="D11" s="319">
        <v>0</v>
      </c>
    </row>
    <row r="12" spans="1:4" ht="45.75" customHeight="1">
      <c r="A12" s="239">
        <v>5</v>
      </c>
      <c r="B12" s="243" t="s">
        <v>570</v>
      </c>
      <c r="C12" s="241">
        <v>11</v>
      </c>
      <c r="D12" s="242">
        <v>0</v>
      </c>
    </row>
    <row r="13" spans="1:4" ht="45.75" customHeight="1">
      <c r="A13" s="239">
        <v>6</v>
      </c>
      <c r="B13" s="243" t="s">
        <v>303</v>
      </c>
      <c r="C13" s="241">
        <v>1</v>
      </c>
      <c r="D13" s="242">
        <v>0</v>
      </c>
    </row>
    <row r="14" spans="1:4" s="135" customFormat="1" ht="45.75" customHeight="1">
      <c r="A14" s="162">
        <v>7</v>
      </c>
      <c r="B14" s="238" t="s">
        <v>495</v>
      </c>
      <c r="C14" s="162">
        <v>11</v>
      </c>
      <c r="D14" s="162">
        <v>0</v>
      </c>
    </row>
    <row r="15" spans="1:4" ht="45.75" customHeight="1">
      <c r="A15" s="239">
        <v>8</v>
      </c>
      <c r="B15" s="243" t="s">
        <v>571</v>
      </c>
      <c r="C15" s="241">
        <v>11</v>
      </c>
      <c r="D15" s="242">
        <v>0</v>
      </c>
    </row>
    <row r="16" spans="1:4" ht="45.75" customHeight="1">
      <c r="A16" s="239">
        <v>9</v>
      </c>
      <c r="B16" s="243" t="s">
        <v>304</v>
      </c>
      <c r="C16" s="241">
        <v>0</v>
      </c>
      <c r="D16" s="242">
        <v>0</v>
      </c>
    </row>
    <row r="17" spans="1:4" s="135" customFormat="1" ht="45.75" customHeight="1">
      <c r="A17" s="162">
        <v>10</v>
      </c>
      <c r="B17" s="238" t="s">
        <v>305</v>
      </c>
      <c r="C17" s="162">
        <v>1</v>
      </c>
      <c r="D17" s="162">
        <v>0</v>
      </c>
    </row>
    <row r="18" spans="1:4" ht="45.75" customHeight="1">
      <c r="A18" s="239">
        <v>11</v>
      </c>
      <c r="B18" s="240" t="s">
        <v>179</v>
      </c>
      <c r="C18" s="241">
        <v>1</v>
      </c>
      <c r="D18" s="242">
        <v>0</v>
      </c>
    </row>
    <row r="19" spans="1:4" s="135" customFormat="1" ht="45.75" customHeight="1">
      <c r="A19" s="162">
        <v>12</v>
      </c>
      <c r="B19" s="238" t="s">
        <v>306</v>
      </c>
      <c r="C19" s="162">
        <v>14</v>
      </c>
      <c r="D19" s="162">
        <v>0</v>
      </c>
    </row>
    <row r="20" spans="1:4" ht="45.75" customHeight="1">
      <c r="A20" s="239">
        <v>13</v>
      </c>
      <c r="B20" s="240" t="s">
        <v>179</v>
      </c>
      <c r="C20" s="241">
        <v>14</v>
      </c>
      <c r="D20" s="242">
        <v>0</v>
      </c>
    </row>
    <row r="21" spans="1:4" ht="45.75" customHeight="1">
      <c r="A21" s="239">
        <v>14</v>
      </c>
      <c r="B21" s="243" t="s">
        <v>304</v>
      </c>
      <c r="C21" s="239">
        <v>0</v>
      </c>
      <c r="D21" s="242">
        <v>0</v>
      </c>
    </row>
    <row r="22" spans="1:4" s="86" customFormat="1" ht="45.75" customHeight="1">
      <c r="A22" s="162">
        <v>15</v>
      </c>
      <c r="B22" s="244" t="s">
        <v>300</v>
      </c>
      <c r="C22" s="162">
        <f>C8+C11+C14+C17+C19</f>
        <v>47</v>
      </c>
      <c r="D22" s="316">
        <f>D8+D14+D17+D19</f>
        <v>0</v>
      </c>
    </row>
    <row r="23" spans="1:4" ht="15.75" customHeight="1">
      <c r="A23" s="584" t="s">
        <v>572</v>
      </c>
      <c r="B23" s="585"/>
      <c r="C23" s="585"/>
      <c r="D23" s="586"/>
    </row>
    <row r="24" spans="1:4" ht="62.25" customHeight="1">
      <c r="A24" s="587"/>
      <c r="B24" s="588"/>
      <c r="C24" s="588"/>
      <c r="D24" s="589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9.25390625" style="50" customWidth="1"/>
    <col min="2" max="2" width="44.75390625" style="50" customWidth="1"/>
    <col min="3" max="3" width="10.875" style="50" bestFit="1" customWidth="1"/>
    <col min="4" max="4" width="24.00390625" style="50" bestFit="1" customWidth="1"/>
    <col min="5" max="16384" width="9.125" style="50" customWidth="1"/>
  </cols>
  <sheetData>
    <row r="1" spans="1:4" ht="66.75" customHeight="1">
      <c r="A1" s="590" t="s">
        <v>328</v>
      </c>
      <c r="B1" s="591"/>
      <c r="C1" s="591"/>
      <c r="D1" s="591"/>
    </row>
    <row r="2" spans="1:4" ht="15.75">
      <c r="A2" s="506" t="s">
        <v>619</v>
      </c>
      <c r="B2" s="507"/>
      <c r="C2" s="507"/>
      <c r="D2" s="507"/>
    </row>
    <row r="3" spans="1:4" ht="15.75">
      <c r="A3" s="506" t="s">
        <v>299</v>
      </c>
      <c r="B3" s="507"/>
      <c r="C3" s="507"/>
      <c r="D3" s="507"/>
    </row>
    <row r="4" spans="1:4" ht="20.25">
      <c r="A4" s="592" t="s">
        <v>98</v>
      </c>
      <c r="B4" s="593"/>
      <c r="C4" s="593"/>
      <c r="D4" s="593"/>
    </row>
    <row r="5" spans="1:4" ht="22.5" customHeight="1">
      <c r="A5" s="245" t="s">
        <v>279</v>
      </c>
      <c r="B5" s="247" t="s">
        <v>246</v>
      </c>
      <c r="C5" s="245" t="s">
        <v>278</v>
      </c>
      <c r="D5" s="245" t="s">
        <v>247</v>
      </c>
    </row>
    <row r="6" spans="1:4" ht="22.5" customHeight="1">
      <c r="A6" s="245">
        <v>1</v>
      </c>
      <c r="B6" s="247" t="s">
        <v>80</v>
      </c>
      <c r="C6" s="245" t="s">
        <v>327</v>
      </c>
      <c r="D6" s="246" t="s">
        <v>326</v>
      </c>
    </row>
    <row r="7" spans="1:4" ht="22.5" customHeight="1">
      <c r="A7" s="245">
        <v>2</v>
      </c>
      <c r="B7" s="247" t="s">
        <v>498</v>
      </c>
      <c r="C7" s="248">
        <v>9787</v>
      </c>
      <c r="D7" s="246"/>
    </row>
    <row r="8" spans="1:4" ht="22.5" customHeight="1">
      <c r="A8" s="97">
        <v>3</v>
      </c>
      <c r="B8" s="249" t="s">
        <v>566</v>
      </c>
      <c r="C8" s="250">
        <v>7057</v>
      </c>
      <c r="D8" s="4" t="s">
        <v>312</v>
      </c>
    </row>
    <row r="9" spans="1:4" ht="22.5" customHeight="1">
      <c r="A9" s="97">
        <v>4</v>
      </c>
      <c r="B9" s="249" t="s">
        <v>313</v>
      </c>
      <c r="C9" s="250">
        <v>2375</v>
      </c>
      <c r="D9" s="4" t="s">
        <v>312</v>
      </c>
    </row>
    <row r="10" spans="1:4" ht="22.5" customHeight="1">
      <c r="A10" s="97">
        <v>5</v>
      </c>
      <c r="B10" s="249" t="s">
        <v>567</v>
      </c>
      <c r="C10" s="250">
        <v>355</v>
      </c>
      <c r="D10" s="4"/>
    </row>
    <row r="11" spans="1:4" ht="22.5" customHeight="1">
      <c r="A11" s="318">
        <v>6</v>
      </c>
      <c r="B11" s="251" t="s">
        <v>314</v>
      </c>
      <c r="C11" s="252">
        <v>0</v>
      </c>
      <c r="D11" s="4"/>
    </row>
    <row r="12" spans="1:4" ht="22.5" customHeight="1">
      <c r="A12" s="97">
        <v>7</v>
      </c>
      <c r="B12" s="249" t="s">
        <v>458</v>
      </c>
      <c r="C12" s="250">
        <v>0</v>
      </c>
      <c r="D12" s="4" t="s">
        <v>312</v>
      </c>
    </row>
    <row r="13" spans="1:4" ht="22.5" customHeight="1">
      <c r="A13" s="97">
        <v>8</v>
      </c>
      <c r="B13" s="249" t="s">
        <v>315</v>
      </c>
      <c r="C13" s="250">
        <v>0</v>
      </c>
      <c r="D13" s="4" t="s">
        <v>312</v>
      </c>
    </row>
    <row r="14" spans="1:4" ht="22.5" customHeight="1">
      <c r="A14" s="97">
        <v>9</v>
      </c>
      <c r="B14" s="249" t="s">
        <v>316</v>
      </c>
      <c r="C14" s="250">
        <v>0</v>
      </c>
      <c r="D14" s="4" t="s">
        <v>312</v>
      </c>
    </row>
    <row r="15" spans="1:4" ht="22.5" customHeight="1">
      <c r="A15" s="97">
        <v>10</v>
      </c>
      <c r="B15" s="249" t="s">
        <v>317</v>
      </c>
      <c r="C15" s="250">
        <v>0</v>
      </c>
      <c r="D15" s="4" t="s">
        <v>312</v>
      </c>
    </row>
    <row r="16" spans="1:4" ht="22.5" customHeight="1">
      <c r="A16" s="97">
        <v>11</v>
      </c>
      <c r="B16" s="249" t="s">
        <v>452</v>
      </c>
      <c r="C16" s="250">
        <v>0</v>
      </c>
      <c r="D16" s="4" t="s">
        <v>312</v>
      </c>
    </row>
    <row r="17" spans="1:4" ht="22.5" customHeight="1">
      <c r="A17" s="97">
        <v>12</v>
      </c>
      <c r="B17" s="249" t="s">
        <v>432</v>
      </c>
      <c r="C17" s="250">
        <v>0</v>
      </c>
      <c r="D17" s="4" t="s">
        <v>312</v>
      </c>
    </row>
    <row r="18" spans="1:4" ht="22.5" customHeight="1">
      <c r="A18" s="97">
        <v>13</v>
      </c>
      <c r="B18" s="249" t="s">
        <v>319</v>
      </c>
      <c r="C18" s="250">
        <v>0</v>
      </c>
      <c r="D18" s="4" t="s">
        <v>312</v>
      </c>
    </row>
    <row r="19" spans="1:4" ht="22.5" customHeight="1">
      <c r="A19" s="97">
        <v>14</v>
      </c>
      <c r="B19" s="249" t="s">
        <v>320</v>
      </c>
      <c r="C19" s="250">
        <v>0</v>
      </c>
      <c r="D19" s="4" t="s">
        <v>312</v>
      </c>
    </row>
    <row r="20" spans="1:4" ht="22.5" customHeight="1">
      <c r="A20" s="97">
        <v>15</v>
      </c>
      <c r="B20" s="249" t="s">
        <v>321</v>
      </c>
      <c r="C20" s="250">
        <v>0</v>
      </c>
      <c r="D20" s="4" t="s">
        <v>312</v>
      </c>
    </row>
    <row r="21" spans="1:4" ht="22.5" customHeight="1">
      <c r="A21" s="320">
        <v>16</v>
      </c>
      <c r="B21" s="251" t="s">
        <v>325</v>
      </c>
      <c r="C21" s="252">
        <v>1145</v>
      </c>
      <c r="D21" s="4"/>
    </row>
    <row r="22" spans="1:4" ht="22.5" customHeight="1">
      <c r="A22" s="97">
        <v>17</v>
      </c>
      <c r="B22" s="249" t="s">
        <v>568</v>
      </c>
      <c r="C22" s="250">
        <v>100</v>
      </c>
      <c r="D22" s="4" t="s">
        <v>324</v>
      </c>
    </row>
    <row r="23" spans="1:4" ht="22.5" customHeight="1">
      <c r="A23" s="97">
        <v>18</v>
      </c>
      <c r="B23" s="249" t="s">
        <v>457</v>
      </c>
      <c r="C23" s="250">
        <v>400</v>
      </c>
      <c r="D23" s="4" t="s">
        <v>324</v>
      </c>
    </row>
    <row r="24" spans="1:4" ht="22.5" customHeight="1">
      <c r="A24" s="97">
        <v>19</v>
      </c>
      <c r="B24" s="249" t="s">
        <v>322</v>
      </c>
      <c r="C24" s="250">
        <v>110</v>
      </c>
      <c r="D24" s="4" t="s">
        <v>324</v>
      </c>
    </row>
    <row r="25" spans="1:4" ht="22.5" customHeight="1">
      <c r="A25" s="97">
        <v>20</v>
      </c>
      <c r="B25" s="249" t="s">
        <v>323</v>
      </c>
      <c r="C25" s="250">
        <v>50</v>
      </c>
      <c r="D25" s="4" t="s">
        <v>324</v>
      </c>
    </row>
    <row r="26" spans="1:4" ht="22.5" customHeight="1">
      <c r="A26" s="97">
        <v>21</v>
      </c>
      <c r="B26" s="249" t="s">
        <v>499</v>
      </c>
      <c r="C26" s="250">
        <v>30</v>
      </c>
      <c r="D26" s="4" t="s">
        <v>324</v>
      </c>
    </row>
    <row r="27" spans="1:4" ht="22.5" customHeight="1">
      <c r="A27" s="97">
        <v>22</v>
      </c>
      <c r="B27" s="249" t="s">
        <v>500</v>
      </c>
      <c r="C27" s="250">
        <v>200</v>
      </c>
      <c r="D27" s="4" t="s">
        <v>324</v>
      </c>
    </row>
    <row r="28" spans="1:4" ht="22.5" customHeight="1">
      <c r="A28" s="97">
        <v>23</v>
      </c>
      <c r="B28" s="249" t="s">
        <v>318</v>
      </c>
      <c r="C28" s="250">
        <v>200</v>
      </c>
      <c r="D28" s="4" t="s">
        <v>324</v>
      </c>
    </row>
    <row r="29" spans="1:4" ht="22.5" customHeight="1">
      <c r="A29" s="97">
        <v>24</v>
      </c>
      <c r="B29" s="249" t="s">
        <v>569</v>
      </c>
      <c r="C29" s="250">
        <v>55</v>
      </c>
      <c r="D29" s="4" t="s">
        <v>324</v>
      </c>
    </row>
    <row r="30" spans="1:4" ht="22.5" customHeight="1">
      <c r="A30" s="318">
        <v>25</v>
      </c>
      <c r="B30" s="253" t="s">
        <v>300</v>
      </c>
      <c r="C30" s="254">
        <v>10932</v>
      </c>
      <c r="D30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tabSelected="1" zoomScale="25" zoomScaleNormal="25" zoomScaleSheetLayoutView="25" zoomScalePageLayoutView="0" workbookViewId="0" topLeftCell="A1">
      <selection activeCell="A6" sqref="A6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11" width="35.375" style="27" customWidth="1"/>
    <col min="12" max="12" width="0.6171875" style="27" customWidth="1"/>
    <col min="13" max="13" width="0.2421875" style="27" customWidth="1"/>
    <col min="14" max="14" width="0.12890625" style="27" hidden="1" customWidth="1"/>
    <col min="15" max="15" width="1.37890625" style="27" hidden="1" customWidth="1"/>
    <col min="16" max="16" width="0.875" style="27" customWidth="1"/>
    <col min="17" max="18" width="35.375" style="13" customWidth="1"/>
    <col min="19" max="22" width="35.375" style="27" customWidth="1"/>
    <col min="23" max="23" width="84.75390625" style="13" bestFit="1" customWidth="1"/>
    <col min="24" max="24" width="126.75390625" style="53" bestFit="1" customWidth="1"/>
    <col min="25" max="26" width="125.125" style="13" bestFit="1" customWidth="1"/>
    <col min="27" max="27" width="0.37109375" style="13" customWidth="1"/>
    <col min="28" max="28" width="0.74609375" style="13" customWidth="1"/>
    <col min="29" max="16384" width="35.375" style="13" customWidth="1"/>
  </cols>
  <sheetData>
    <row r="1" spans="1:28" ht="15.75">
      <c r="A1" s="447" t="s">
        <v>551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124"/>
      <c r="AB1" s="125"/>
    </row>
    <row r="2" spans="1:28" ht="3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115"/>
      <c r="AB2" s="126"/>
    </row>
    <row r="3" spans="1:28" ht="90">
      <c r="A3" s="451" t="s">
        <v>523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3"/>
    </row>
    <row r="4" spans="1:28" ht="90">
      <c r="A4" s="454" t="s">
        <v>439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6"/>
    </row>
    <row r="5" spans="1:28" ht="45">
      <c r="A5" s="457" t="s">
        <v>620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9"/>
    </row>
    <row r="6" spans="1:28" ht="99.75" customHeight="1">
      <c r="A6" s="122"/>
      <c r="B6" s="116"/>
      <c r="C6" s="123"/>
      <c r="D6" s="596" t="s">
        <v>449</v>
      </c>
      <c r="E6" s="597"/>
      <c r="F6" s="596" t="s">
        <v>450</v>
      </c>
      <c r="G6" s="597"/>
      <c r="H6" s="596" t="s">
        <v>453</v>
      </c>
      <c r="I6" s="597"/>
      <c r="J6" s="596" t="s">
        <v>524</v>
      </c>
      <c r="K6" s="597"/>
      <c r="L6" s="120"/>
      <c r="M6" s="120"/>
      <c r="N6" s="120"/>
      <c r="O6" s="120"/>
      <c r="P6" s="103"/>
      <c r="Q6" s="122"/>
      <c r="R6" s="116"/>
      <c r="S6" s="116"/>
      <c r="T6" s="116"/>
      <c r="U6" s="116"/>
      <c r="V6" s="123"/>
      <c r="W6" s="461" t="s">
        <v>449</v>
      </c>
      <c r="X6" s="436" t="s">
        <v>450</v>
      </c>
      <c r="Y6" s="436" t="s">
        <v>230</v>
      </c>
      <c r="Z6" s="436" t="s">
        <v>524</v>
      </c>
      <c r="AA6" s="113"/>
      <c r="AB6" s="114"/>
    </row>
    <row r="7" spans="1:28" ht="85.5" customHeight="1">
      <c r="A7" s="117"/>
      <c r="B7" s="118"/>
      <c r="C7" s="119"/>
      <c r="D7" s="598"/>
      <c r="E7" s="599"/>
      <c r="F7" s="598"/>
      <c r="G7" s="599"/>
      <c r="H7" s="598"/>
      <c r="I7" s="599"/>
      <c r="J7" s="598"/>
      <c r="K7" s="599"/>
      <c r="L7" s="431" t="s">
        <v>147</v>
      </c>
      <c r="M7" s="431" t="s">
        <v>128</v>
      </c>
      <c r="N7" s="435" t="s">
        <v>149</v>
      </c>
      <c r="O7" s="435" t="s">
        <v>128</v>
      </c>
      <c r="P7" s="105"/>
      <c r="Q7" s="117"/>
      <c r="R7" s="118"/>
      <c r="S7" s="118"/>
      <c r="T7" s="118"/>
      <c r="U7" s="118"/>
      <c r="V7" s="119"/>
      <c r="W7" s="462"/>
      <c r="X7" s="437"/>
      <c r="Y7" s="437"/>
      <c r="Z7" s="437"/>
      <c r="AA7" s="28"/>
      <c r="AB7" s="29"/>
    </row>
    <row r="8" spans="1:28" ht="85.5" customHeight="1">
      <c r="A8" s="428" t="s">
        <v>175</v>
      </c>
      <c r="B8" s="429" t="s">
        <v>246</v>
      </c>
      <c r="C8" s="429"/>
      <c r="D8" s="30" t="s">
        <v>278</v>
      </c>
      <c r="E8" s="30" t="s">
        <v>247</v>
      </c>
      <c r="F8" s="30" t="s">
        <v>249</v>
      </c>
      <c r="G8" s="30" t="s">
        <v>250</v>
      </c>
      <c r="H8" s="111" t="s">
        <v>251</v>
      </c>
      <c r="I8" s="111" t="s">
        <v>252</v>
      </c>
      <c r="J8" s="111" t="s">
        <v>253</v>
      </c>
      <c r="K8" s="111" t="s">
        <v>254</v>
      </c>
      <c r="L8" s="61"/>
      <c r="M8" s="61"/>
      <c r="N8" s="30"/>
      <c r="O8" s="30"/>
      <c r="P8" s="99"/>
      <c r="Q8" s="438" t="s">
        <v>279</v>
      </c>
      <c r="R8" s="439" t="s">
        <v>255</v>
      </c>
      <c r="S8" s="440"/>
      <c r="T8" s="440"/>
      <c r="U8" s="440"/>
      <c r="V8" s="441"/>
      <c r="W8" s="594" t="s">
        <v>256</v>
      </c>
      <c r="X8" s="594" t="s">
        <v>280</v>
      </c>
      <c r="Y8" s="594" t="s">
        <v>281</v>
      </c>
      <c r="Z8" s="594" t="s">
        <v>282</v>
      </c>
      <c r="AA8" s="28"/>
      <c r="AB8" s="29"/>
    </row>
    <row r="9" spans="1:28" s="15" customFormat="1" ht="174" customHeight="1">
      <c r="A9" s="428"/>
      <c r="B9" s="442" t="s">
        <v>595</v>
      </c>
      <c r="C9" s="443"/>
      <c r="D9" s="432" t="s">
        <v>553</v>
      </c>
      <c r="E9" s="433" t="s">
        <v>554</v>
      </c>
      <c r="F9" s="432" t="s">
        <v>553</v>
      </c>
      <c r="G9" s="433" t="s">
        <v>554</v>
      </c>
      <c r="H9" s="432" t="s">
        <v>553</v>
      </c>
      <c r="I9" s="433" t="s">
        <v>554</v>
      </c>
      <c r="J9" s="432" t="s">
        <v>553</v>
      </c>
      <c r="K9" s="433" t="s">
        <v>554</v>
      </c>
      <c r="L9" s="430" t="s">
        <v>124</v>
      </c>
      <c r="M9" s="430" t="s">
        <v>125</v>
      </c>
      <c r="N9" s="430" t="s">
        <v>124</v>
      </c>
      <c r="O9" s="430" t="s">
        <v>125</v>
      </c>
      <c r="P9" s="102"/>
      <c r="Q9" s="429"/>
      <c r="R9" s="422" t="s">
        <v>589</v>
      </c>
      <c r="S9" s="422"/>
      <c r="T9" s="422"/>
      <c r="U9" s="422"/>
      <c r="V9" s="422"/>
      <c r="W9" s="595"/>
      <c r="X9" s="595" t="s">
        <v>148</v>
      </c>
      <c r="Y9" s="595" t="s">
        <v>94</v>
      </c>
      <c r="Z9" s="595" t="s">
        <v>94</v>
      </c>
      <c r="AA9" s="30" t="s">
        <v>129</v>
      </c>
      <c r="AB9" s="30" t="s">
        <v>130</v>
      </c>
    </row>
    <row r="10" spans="1:28" s="15" customFormat="1" ht="25.5" customHeight="1">
      <c r="A10" s="428"/>
      <c r="B10" s="444"/>
      <c r="C10" s="445"/>
      <c r="D10" s="432"/>
      <c r="E10" s="434"/>
      <c r="F10" s="432"/>
      <c r="G10" s="434"/>
      <c r="H10" s="432"/>
      <c r="I10" s="434"/>
      <c r="J10" s="432"/>
      <c r="K10" s="434"/>
      <c r="L10" s="430"/>
      <c r="M10" s="430"/>
      <c r="N10" s="430"/>
      <c r="O10" s="430"/>
      <c r="P10" s="102"/>
      <c r="Q10" s="429"/>
      <c r="R10" s="422"/>
      <c r="S10" s="422"/>
      <c r="T10" s="422"/>
      <c r="U10" s="422"/>
      <c r="V10" s="422"/>
      <c r="W10" s="438"/>
      <c r="X10" s="438"/>
      <c r="Y10" s="438"/>
      <c r="Z10" s="438"/>
      <c r="AA10" s="14"/>
      <c r="AB10" s="14"/>
    </row>
    <row r="11" spans="1:28" s="18" customFormat="1" ht="113.25" customHeight="1">
      <c r="A11" s="31" t="s">
        <v>53</v>
      </c>
      <c r="B11" s="414" t="s">
        <v>337</v>
      </c>
      <c r="C11" s="415"/>
      <c r="D11" s="32">
        <v>24162</v>
      </c>
      <c r="E11" s="32"/>
      <c r="F11" s="32">
        <v>24780</v>
      </c>
      <c r="G11" s="32"/>
      <c r="H11" s="32">
        <v>25523</v>
      </c>
      <c r="I11" s="32"/>
      <c r="J11" s="32">
        <v>26289</v>
      </c>
      <c r="K11" s="32"/>
      <c r="L11" s="17">
        <f>'[1]3_A. PH bevétel'!G8</f>
        <v>80104</v>
      </c>
      <c r="M11" s="17">
        <f>'[1]3_A. PH bevétel'!H8</f>
        <v>6320</v>
      </c>
      <c r="N11" s="17">
        <f>'[1]3_A. PH bevétel'!J8</f>
        <v>63100.932</v>
      </c>
      <c r="O11" s="17">
        <f>'[1]3_A. PH bevétel'!K8</f>
        <v>5563.419</v>
      </c>
      <c r="P11" s="17"/>
      <c r="Q11" s="31" t="s">
        <v>53</v>
      </c>
      <c r="R11" s="416" t="s">
        <v>131</v>
      </c>
      <c r="S11" s="416"/>
      <c r="T11" s="416"/>
      <c r="U11" s="416"/>
      <c r="V11" s="416"/>
      <c r="W11" s="32">
        <v>106307</v>
      </c>
      <c r="X11" s="32">
        <v>81200</v>
      </c>
      <c r="Y11" s="32">
        <v>81300</v>
      </c>
      <c r="Z11" s="32">
        <v>81400</v>
      </c>
      <c r="AA11" s="32"/>
      <c r="AB11" s="32"/>
    </row>
    <row r="12" spans="1:28" s="18" customFormat="1" ht="109.5" customHeight="1">
      <c r="A12" s="31" t="s">
        <v>72</v>
      </c>
      <c r="B12" s="414" t="s">
        <v>338</v>
      </c>
      <c r="C12" s="415" t="s">
        <v>338</v>
      </c>
      <c r="D12" s="32">
        <v>25827</v>
      </c>
      <c r="E12" s="32"/>
      <c r="F12" s="32">
        <v>37004</v>
      </c>
      <c r="G12" s="32"/>
      <c r="H12" s="32">
        <v>38114</v>
      </c>
      <c r="I12" s="32"/>
      <c r="J12" s="32">
        <v>39257</v>
      </c>
      <c r="K12" s="32"/>
      <c r="L12" s="16">
        <f>'[1]3_A. PH bevétel'!G25</f>
        <v>143583</v>
      </c>
      <c r="M12" s="16">
        <f>'[1]3_A. PH bevétel'!H25</f>
        <v>8789</v>
      </c>
      <c r="N12" s="16">
        <f>'[1]3_A. PH bevétel'!J25</f>
        <v>116286.003</v>
      </c>
      <c r="O12" s="16">
        <f>'[1]3_A. PH bevétel'!K25</f>
        <v>6880.072</v>
      </c>
      <c r="P12" s="16"/>
      <c r="Q12" s="31" t="s">
        <v>72</v>
      </c>
      <c r="R12" s="425" t="s">
        <v>336</v>
      </c>
      <c r="S12" s="426"/>
      <c r="T12" s="426"/>
      <c r="U12" s="426"/>
      <c r="V12" s="427"/>
      <c r="W12" s="32">
        <v>24943</v>
      </c>
      <c r="X12" s="32">
        <v>21880</v>
      </c>
      <c r="Y12" s="32">
        <v>21800</v>
      </c>
      <c r="Z12" s="32">
        <v>21910</v>
      </c>
      <c r="AA12" s="33"/>
      <c r="AB12" s="33"/>
    </row>
    <row r="13" spans="1:29" s="18" customFormat="1" ht="97.5" customHeight="1">
      <c r="A13" s="31" t="s">
        <v>95</v>
      </c>
      <c r="B13" s="414" t="s">
        <v>132</v>
      </c>
      <c r="C13" s="415" t="s">
        <v>132</v>
      </c>
      <c r="D13" s="32">
        <v>172206</v>
      </c>
      <c r="E13" s="32"/>
      <c r="F13" s="32">
        <v>175000</v>
      </c>
      <c r="G13" s="32"/>
      <c r="H13" s="32">
        <v>176000</v>
      </c>
      <c r="I13" s="32"/>
      <c r="J13" s="32">
        <v>177000</v>
      </c>
      <c r="K13" s="32"/>
      <c r="L13" s="16">
        <f>'[1]3_A. PH bevétel'!G37</f>
        <v>0</v>
      </c>
      <c r="M13" s="16">
        <f>'[1]3_A. PH bevétel'!H37</f>
        <v>3987</v>
      </c>
      <c r="N13" s="16">
        <f>'[1]3_A. PH bevétel'!J37</f>
        <v>0</v>
      </c>
      <c r="O13" s="16">
        <f>'[1]3_A. PH bevétel'!K37</f>
        <v>3471.29</v>
      </c>
      <c r="P13" s="16"/>
      <c r="Q13" s="31" t="s">
        <v>95</v>
      </c>
      <c r="R13" s="416" t="s">
        <v>133</v>
      </c>
      <c r="S13" s="416"/>
      <c r="T13" s="416"/>
      <c r="U13" s="416"/>
      <c r="V13" s="416"/>
      <c r="W13" s="32">
        <v>97250</v>
      </c>
      <c r="X13" s="32">
        <v>100723</v>
      </c>
      <c r="Y13" s="32">
        <v>103744</v>
      </c>
      <c r="Z13" s="32">
        <v>104000</v>
      </c>
      <c r="AA13" s="33"/>
      <c r="AB13" s="33"/>
      <c r="AC13" s="19"/>
    </row>
    <row r="14" spans="1:28" s="18" customFormat="1" ht="111.75" customHeight="1">
      <c r="A14" s="31" t="s">
        <v>84</v>
      </c>
      <c r="B14" s="414" t="s">
        <v>340</v>
      </c>
      <c r="C14" s="415" t="s">
        <v>340</v>
      </c>
      <c r="D14" s="32"/>
      <c r="E14" s="32"/>
      <c r="F14" s="32"/>
      <c r="G14" s="32"/>
      <c r="H14" s="32"/>
      <c r="I14" s="32"/>
      <c r="J14" s="32"/>
      <c r="K14" s="32"/>
      <c r="L14" s="17">
        <f>'[1]3_A. PH bevétel'!G41</f>
        <v>10517</v>
      </c>
      <c r="M14" s="17">
        <f>'[1]3_A. PH bevétel'!H41</f>
        <v>473146</v>
      </c>
      <c r="N14" s="17">
        <f>'[1]3_A. PH bevétel'!J41</f>
        <v>7641.119</v>
      </c>
      <c r="O14" s="17">
        <f>'[1]3_A. PH bevétel'!K41</f>
        <v>8969.647</v>
      </c>
      <c r="P14" s="17"/>
      <c r="Q14" s="31" t="s">
        <v>84</v>
      </c>
      <c r="R14" s="416" t="s">
        <v>335</v>
      </c>
      <c r="S14" s="416"/>
      <c r="T14" s="416"/>
      <c r="U14" s="416"/>
      <c r="V14" s="416"/>
      <c r="W14" s="32">
        <v>46334</v>
      </c>
      <c r="X14" s="32">
        <v>48970</v>
      </c>
      <c r="Y14" s="32">
        <v>49110</v>
      </c>
      <c r="Z14" s="32">
        <v>49220</v>
      </c>
      <c r="AA14" s="33"/>
      <c r="AB14" s="33"/>
    </row>
    <row r="15" spans="1:28" s="18" customFormat="1" ht="99.75" customHeight="1">
      <c r="A15" s="31" t="s">
        <v>87</v>
      </c>
      <c r="B15" s="414" t="s">
        <v>342</v>
      </c>
      <c r="C15" s="415" t="s">
        <v>342</v>
      </c>
      <c r="D15" s="32">
        <v>156819</v>
      </c>
      <c r="E15" s="32">
        <v>238533</v>
      </c>
      <c r="F15" s="32">
        <v>12369</v>
      </c>
      <c r="G15" s="32">
        <v>263812</v>
      </c>
      <c r="H15" s="32">
        <v>13802</v>
      </c>
      <c r="I15" s="32">
        <v>380000</v>
      </c>
      <c r="J15" s="32">
        <v>10904</v>
      </c>
      <c r="K15" s="32">
        <v>400000</v>
      </c>
      <c r="L15" s="17">
        <f>'[1]3_A. PH bevétel'!G51</f>
        <v>0</v>
      </c>
      <c r="M15" s="17">
        <f>'[1]3_A. PH bevétel'!H51</f>
        <v>40000</v>
      </c>
      <c r="N15" s="17">
        <f>'[1]3_A. PH bevétel'!J51</f>
        <v>70</v>
      </c>
      <c r="O15" s="17">
        <f>'[1]3_A. PH bevétel'!K51</f>
        <v>0</v>
      </c>
      <c r="P15" s="17"/>
      <c r="Q15" s="31" t="s">
        <v>87</v>
      </c>
      <c r="R15" s="416" t="s">
        <v>152</v>
      </c>
      <c r="S15" s="416"/>
      <c r="T15" s="416"/>
      <c r="U15" s="416"/>
      <c r="V15" s="416"/>
      <c r="W15" s="32">
        <v>166451</v>
      </c>
      <c r="X15" s="32">
        <v>2380</v>
      </c>
      <c r="Y15" s="32">
        <v>2395</v>
      </c>
      <c r="Z15" s="32">
        <v>2420</v>
      </c>
      <c r="AA15" s="33"/>
      <c r="AB15" s="33"/>
    </row>
    <row r="16" spans="1:28" s="18" customFormat="1" ht="94.5" customHeight="1">
      <c r="A16" s="31" t="s">
        <v>89</v>
      </c>
      <c r="B16" s="414" t="s">
        <v>344</v>
      </c>
      <c r="C16" s="415" t="s">
        <v>344</v>
      </c>
      <c r="D16" s="32">
        <v>2907</v>
      </c>
      <c r="E16" s="32"/>
      <c r="F16" s="32">
        <v>0</v>
      </c>
      <c r="G16" s="32"/>
      <c r="H16" s="32"/>
      <c r="I16" s="32"/>
      <c r="J16" s="32"/>
      <c r="K16" s="32"/>
      <c r="L16" s="16">
        <f>'[1]3_A. PH bevétel'!G54</f>
        <v>264</v>
      </c>
      <c r="M16" s="16">
        <f>'[1]3_A. PH bevétel'!H54</f>
        <v>100</v>
      </c>
      <c r="N16" s="16">
        <f>'[1]3_A. PH bevétel'!J54</f>
        <v>256.862</v>
      </c>
      <c r="O16" s="16">
        <f>'[1]3_A. PH bevétel'!K54</f>
        <v>30.95</v>
      </c>
      <c r="P16" s="16"/>
      <c r="Q16" s="31" t="s">
        <v>86</v>
      </c>
      <c r="R16" s="416" t="s">
        <v>153</v>
      </c>
      <c r="S16" s="416"/>
      <c r="T16" s="416"/>
      <c r="U16" s="416"/>
      <c r="V16" s="416"/>
      <c r="W16" s="32">
        <v>355</v>
      </c>
      <c r="X16" s="32"/>
      <c r="Y16" s="32"/>
      <c r="Z16" s="32"/>
      <c r="AA16" s="36"/>
      <c r="AB16" s="36"/>
    </row>
    <row r="17" spans="1:28" s="18" customFormat="1" ht="93" customHeight="1">
      <c r="A17" s="31" t="s">
        <v>88</v>
      </c>
      <c r="B17" s="414" t="s">
        <v>343</v>
      </c>
      <c r="C17" s="415" t="s">
        <v>343</v>
      </c>
      <c r="D17" s="32"/>
      <c r="E17" s="32"/>
      <c r="F17" s="32"/>
      <c r="G17" s="32"/>
      <c r="H17" s="32"/>
      <c r="I17" s="32"/>
      <c r="J17" s="32"/>
      <c r="K17" s="32"/>
      <c r="L17" s="16">
        <f>'[1]3_A. PH bevétel'!G60</f>
        <v>0</v>
      </c>
      <c r="M17" s="16">
        <f>'[1]3_A. PH bevétel'!H60</f>
        <v>2966</v>
      </c>
      <c r="N17" s="16">
        <f>'[1]3_A. PH bevétel'!J60</f>
        <v>0</v>
      </c>
      <c r="O17" s="16">
        <f>'[1]3_A. PH bevétel'!K60</f>
        <v>0</v>
      </c>
      <c r="P17" s="16"/>
      <c r="Q17" s="31" t="s">
        <v>88</v>
      </c>
      <c r="R17" s="416" t="s">
        <v>134</v>
      </c>
      <c r="S17" s="416"/>
      <c r="T17" s="416"/>
      <c r="U17" s="416"/>
      <c r="V17" s="416"/>
      <c r="W17" s="32">
        <v>249003</v>
      </c>
      <c r="X17" s="32">
        <v>263812</v>
      </c>
      <c r="Y17" s="32">
        <v>380000</v>
      </c>
      <c r="Z17" s="32">
        <v>400000</v>
      </c>
      <c r="AA17" s="36"/>
      <c r="AB17" s="36"/>
    </row>
    <row r="18" spans="1:30" s="18" customFormat="1" ht="96" customHeight="1">
      <c r="A18" s="31" t="s">
        <v>135</v>
      </c>
      <c r="B18" s="414" t="s">
        <v>378</v>
      </c>
      <c r="C18" s="415" t="s">
        <v>378</v>
      </c>
      <c r="D18" s="32"/>
      <c r="E18" s="32"/>
      <c r="F18" s="32"/>
      <c r="G18" s="32"/>
      <c r="H18" s="32"/>
      <c r="I18" s="32"/>
      <c r="J18" s="32"/>
      <c r="K18" s="32"/>
      <c r="L18" s="16">
        <f>'[1]3_A. PH bevétel'!G63</f>
        <v>4160</v>
      </c>
      <c r="M18" s="16">
        <f>'[1]3_A. PH bevétel'!H63</f>
        <v>0</v>
      </c>
      <c r="N18" s="16">
        <f>'[1]3_A. PH bevétel'!J63</f>
        <v>4022.312</v>
      </c>
      <c r="O18" s="16">
        <f>'[1]3_A. PH bevétel'!K63</f>
        <v>0</v>
      </c>
      <c r="P18" s="16"/>
      <c r="Q18" s="31" t="s">
        <v>90</v>
      </c>
      <c r="R18" s="416" t="s">
        <v>136</v>
      </c>
      <c r="S18" s="416"/>
      <c r="T18" s="416"/>
      <c r="U18" s="416"/>
      <c r="V18" s="416"/>
      <c r="W18" s="32"/>
      <c r="X18" s="32"/>
      <c r="Y18" s="32"/>
      <c r="Z18" s="32"/>
      <c r="AA18" s="32"/>
      <c r="AB18" s="32"/>
      <c r="AC18" s="58"/>
      <c r="AD18" s="20"/>
    </row>
    <row r="19" spans="1:28" s="18" customFormat="1" ht="61.5">
      <c r="A19" s="31" t="s">
        <v>345</v>
      </c>
      <c r="B19" s="414" t="s">
        <v>346</v>
      </c>
      <c r="C19" s="415" t="s">
        <v>346</v>
      </c>
      <c r="D19" s="34">
        <v>16959</v>
      </c>
      <c r="E19" s="34">
        <v>10470</v>
      </c>
      <c r="F19" s="34">
        <v>6000</v>
      </c>
      <c r="G19" s="55"/>
      <c r="H19" s="34">
        <v>5000</v>
      </c>
      <c r="I19" s="34"/>
      <c r="J19" s="34">
        <v>5500</v>
      </c>
      <c r="K19" s="34"/>
      <c r="L19" s="421"/>
      <c r="M19" s="421"/>
      <c r="N19" s="421"/>
      <c r="O19" s="421"/>
      <c r="P19" s="21"/>
      <c r="Q19" s="407" t="s">
        <v>137</v>
      </c>
      <c r="R19" s="408"/>
      <c r="S19" s="408"/>
      <c r="T19" s="408"/>
      <c r="U19" s="408"/>
      <c r="V19" s="408"/>
      <c r="W19" s="32"/>
      <c r="X19" s="32"/>
      <c r="Y19" s="32"/>
      <c r="Z19" s="32"/>
      <c r="AA19" s="37"/>
      <c r="AB19" s="37"/>
    </row>
    <row r="20" spans="1:28" s="18" customFormat="1" ht="61.5">
      <c r="A20" s="31" t="s">
        <v>347</v>
      </c>
      <c r="B20" s="414" t="s">
        <v>440</v>
      </c>
      <c r="C20" s="415" t="s">
        <v>348</v>
      </c>
      <c r="D20" s="34"/>
      <c r="E20" s="34"/>
      <c r="F20" s="34"/>
      <c r="G20" s="55"/>
      <c r="H20" s="34"/>
      <c r="I20" s="34"/>
      <c r="J20" s="34"/>
      <c r="K20" s="34"/>
      <c r="L20" s="421"/>
      <c r="M20" s="421"/>
      <c r="N20" s="421"/>
      <c r="O20" s="421"/>
      <c r="P20" s="21"/>
      <c r="Q20" s="407" t="s">
        <v>138</v>
      </c>
      <c r="R20" s="408"/>
      <c r="S20" s="408"/>
      <c r="T20" s="408"/>
      <c r="U20" s="408"/>
      <c r="V20" s="408"/>
      <c r="W20" s="32"/>
      <c r="X20" s="32"/>
      <c r="Y20" s="32"/>
      <c r="Z20" s="32"/>
      <c r="AA20" s="37"/>
      <c r="AB20" s="37"/>
    </row>
    <row r="21" spans="1:28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21"/>
      <c r="M21" s="21"/>
      <c r="N21" s="21"/>
      <c r="O21" s="21"/>
      <c r="P21" s="100"/>
      <c r="Q21" s="409" t="s">
        <v>333</v>
      </c>
      <c r="R21" s="410"/>
      <c r="S21" s="410"/>
      <c r="T21" s="410"/>
      <c r="U21" s="410"/>
      <c r="V21" s="411"/>
      <c r="W21" s="32"/>
      <c r="X21" s="32"/>
      <c r="Y21" s="32"/>
      <c r="Z21" s="32"/>
      <c r="AA21" s="37"/>
      <c r="AB21" s="37"/>
    </row>
    <row r="22" spans="1:28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21"/>
      <c r="M22" s="21"/>
      <c r="N22" s="21"/>
      <c r="O22" s="21"/>
      <c r="P22" s="100"/>
      <c r="Q22" s="409" t="s">
        <v>157</v>
      </c>
      <c r="R22" s="412"/>
      <c r="S22" s="412"/>
      <c r="T22" s="412"/>
      <c r="U22" s="412"/>
      <c r="V22" s="413"/>
      <c r="W22" s="32"/>
      <c r="X22" s="32"/>
      <c r="Y22" s="32"/>
      <c r="Z22" s="32"/>
      <c r="AA22" s="37"/>
      <c r="AB22" s="37"/>
    </row>
    <row r="23" spans="1:28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21"/>
      <c r="M23" s="21"/>
      <c r="N23" s="21"/>
      <c r="O23" s="21"/>
      <c r="P23" s="100"/>
      <c r="Q23" s="409" t="s">
        <v>332</v>
      </c>
      <c r="R23" s="412"/>
      <c r="S23" s="412"/>
      <c r="T23" s="412"/>
      <c r="U23" s="412"/>
      <c r="V23" s="413"/>
      <c r="W23" s="32"/>
      <c r="X23" s="32"/>
      <c r="Y23" s="32"/>
      <c r="Z23" s="32"/>
      <c r="AA23" s="37"/>
      <c r="AB23" s="37"/>
    </row>
    <row r="24" spans="1:28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21"/>
      <c r="M24" s="21"/>
      <c r="N24" s="21"/>
      <c r="O24" s="21"/>
      <c r="P24" s="21"/>
      <c r="Q24" s="409" t="s">
        <v>275</v>
      </c>
      <c r="R24" s="412"/>
      <c r="S24" s="412"/>
      <c r="T24" s="412"/>
      <c r="U24" s="412"/>
      <c r="V24" s="413"/>
      <c r="W24" s="37"/>
      <c r="X24" s="54"/>
      <c r="Y24" s="37"/>
      <c r="Z24" s="37"/>
      <c r="AA24" s="38"/>
      <c r="AB24" s="37"/>
    </row>
    <row r="25" spans="1:28" s="24" customFormat="1" ht="120.75" customHeight="1">
      <c r="A25" s="417" t="s">
        <v>154</v>
      </c>
      <c r="B25" s="418"/>
      <c r="C25" s="419"/>
      <c r="D25" s="35">
        <v>441640</v>
      </c>
      <c r="E25" s="35">
        <v>249003</v>
      </c>
      <c r="F25" s="35">
        <v>255153</v>
      </c>
      <c r="G25" s="35">
        <v>263812</v>
      </c>
      <c r="H25" s="35">
        <v>258439</v>
      </c>
      <c r="I25" s="35">
        <v>380000</v>
      </c>
      <c r="J25" s="35">
        <v>258950</v>
      </c>
      <c r="K25" s="35">
        <v>400000</v>
      </c>
      <c r="L25" s="23">
        <f>SUM(L11:L18)</f>
        <v>238628</v>
      </c>
      <c r="M25" s="23">
        <f>SUM(M11:M18)</f>
        <v>535308</v>
      </c>
      <c r="N25" s="23">
        <f>SUM(N11:N18)</f>
        <v>191377.228</v>
      </c>
      <c r="O25" s="23">
        <f>SUM(O11:O18)</f>
        <v>24915.378</v>
      </c>
      <c r="P25" s="23"/>
      <c r="Q25" s="420" t="s">
        <v>140</v>
      </c>
      <c r="R25" s="420"/>
      <c r="S25" s="420"/>
      <c r="T25" s="420"/>
      <c r="U25" s="420"/>
      <c r="V25" s="420"/>
      <c r="W25" s="404">
        <v>690643</v>
      </c>
      <c r="X25" s="404">
        <v>518965</v>
      </c>
      <c r="Y25" s="404">
        <v>638439</v>
      </c>
      <c r="Z25" s="404">
        <v>658950</v>
      </c>
      <c r="AA25" s="404"/>
      <c r="AB25" s="404"/>
    </row>
    <row r="26" spans="1:30" ht="137.25" customHeight="1">
      <c r="A26" s="405" t="s">
        <v>151</v>
      </c>
      <c r="B26" s="405"/>
      <c r="C26" s="405"/>
      <c r="D26" s="404">
        <v>690643</v>
      </c>
      <c r="E26" s="404"/>
      <c r="F26" s="404">
        <f>F25+G25</f>
        <v>518965</v>
      </c>
      <c r="G26" s="404"/>
      <c r="H26" s="404">
        <f>I25+H25</f>
        <v>638439</v>
      </c>
      <c r="I26" s="404"/>
      <c r="J26" s="404">
        <f>K25+J25</f>
        <v>658950</v>
      </c>
      <c r="K26" s="404"/>
      <c r="L26" s="406">
        <f>L25+M25</f>
        <v>773936</v>
      </c>
      <c r="M26" s="406"/>
      <c r="N26" s="406">
        <f>N25+O25</f>
        <v>216292.606</v>
      </c>
      <c r="O26" s="406"/>
      <c r="P26" s="62"/>
      <c r="Q26" s="420"/>
      <c r="R26" s="420"/>
      <c r="S26" s="420"/>
      <c r="T26" s="420"/>
      <c r="U26" s="420"/>
      <c r="V26" s="420"/>
      <c r="W26" s="404"/>
      <c r="X26" s="404"/>
      <c r="Y26" s="404"/>
      <c r="Z26" s="404"/>
      <c r="AA26" s="404"/>
      <c r="AB26" s="404"/>
      <c r="AC26" s="27"/>
      <c r="AD26" s="25"/>
    </row>
    <row r="27" spans="1:29" s="41" customFormat="1" ht="117.75" customHeight="1">
      <c r="A27" s="399"/>
      <c r="B27" s="400"/>
      <c r="C27" s="401"/>
      <c r="D27" s="39"/>
      <c r="E27" s="44"/>
      <c r="F27" s="56"/>
      <c r="G27" s="39"/>
      <c r="H27" s="39"/>
      <c r="I27" s="39"/>
      <c r="J27" s="39"/>
      <c r="K27" s="39"/>
      <c r="L27" s="393"/>
      <c r="M27" s="393"/>
      <c r="N27" s="393"/>
      <c r="O27" s="393"/>
      <c r="P27" s="60"/>
      <c r="Q27" s="395" t="s">
        <v>578</v>
      </c>
      <c r="R27" s="395"/>
      <c r="S27" s="395"/>
      <c r="T27" s="395"/>
      <c r="U27" s="395"/>
      <c r="V27" s="395"/>
      <c r="W27" s="39">
        <v>441640</v>
      </c>
      <c r="X27" s="39">
        <v>255153</v>
      </c>
      <c r="Y27" s="39">
        <v>258439</v>
      </c>
      <c r="Z27" s="39">
        <v>258950</v>
      </c>
      <c r="AA27" s="39"/>
      <c r="AB27" s="39"/>
      <c r="AC27" s="40"/>
    </row>
    <row r="28" spans="1:29" s="41" customFormat="1" ht="94.5" customHeight="1">
      <c r="A28" s="396"/>
      <c r="B28" s="397"/>
      <c r="C28" s="398"/>
      <c r="D28" s="402"/>
      <c r="E28" s="403"/>
      <c r="F28" s="391"/>
      <c r="G28" s="391"/>
      <c r="H28" s="391"/>
      <c r="I28" s="391"/>
      <c r="J28" s="391"/>
      <c r="K28" s="391"/>
      <c r="L28" s="393">
        <f>AA28-M25</f>
        <v>-535308</v>
      </c>
      <c r="M28" s="393"/>
      <c r="N28" s="393">
        <f>AC28-O25</f>
        <v>-24915.378</v>
      </c>
      <c r="O28" s="393"/>
      <c r="P28" s="60"/>
      <c r="Q28" s="395" t="s">
        <v>577</v>
      </c>
      <c r="R28" s="395"/>
      <c r="S28" s="395"/>
      <c r="T28" s="395"/>
      <c r="U28" s="395"/>
      <c r="V28" s="395"/>
      <c r="W28" s="39">
        <v>249003</v>
      </c>
      <c r="X28" s="39">
        <v>263812</v>
      </c>
      <c r="Y28" s="39">
        <v>380000</v>
      </c>
      <c r="Z28" s="39">
        <v>400000</v>
      </c>
      <c r="AA28" s="39"/>
      <c r="AB28" s="39"/>
      <c r="AC28" s="40"/>
    </row>
    <row r="29" spans="1:29" s="41" customFormat="1" ht="123" customHeight="1">
      <c r="A29" s="396"/>
      <c r="B29" s="397"/>
      <c r="C29" s="398"/>
      <c r="D29" s="391"/>
      <c r="E29" s="391"/>
      <c r="F29" s="391"/>
      <c r="G29" s="391"/>
      <c r="H29" s="391"/>
      <c r="I29" s="391"/>
      <c r="J29" s="391"/>
      <c r="K29" s="391"/>
      <c r="L29" s="393">
        <f>L27+L28</f>
        <v>-535308</v>
      </c>
      <c r="M29" s="393"/>
      <c r="N29" s="393">
        <f>N27+N28</f>
        <v>-24915.378</v>
      </c>
      <c r="O29" s="393"/>
      <c r="P29" s="60"/>
      <c r="Q29" s="394"/>
      <c r="R29" s="394"/>
      <c r="S29" s="394"/>
      <c r="T29" s="394"/>
      <c r="U29" s="394"/>
      <c r="V29" s="394"/>
      <c r="W29" s="42"/>
      <c r="X29" s="42"/>
      <c r="Y29" s="42"/>
      <c r="Z29" s="42"/>
      <c r="AA29" s="42"/>
      <c r="AB29" s="42"/>
      <c r="AC29" s="40"/>
    </row>
    <row r="30" spans="1:29" s="41" customFormat="1" ht="60.75">
      <c r="A30" s="392"/>
      <c r="B30" s="392"/>
      <c r="C30" s="392"/>
      <c r="D30" s="391"/>
      <c r="E30" s="391"/>
      <c r="F30" s="391"/>
      <c r="G30" s="391"/>
      <c r="H30" s="393"/>
      <c r="I30" s="393"/>
      <c r="J30" s="393"/>
      <c r="K30" s="393"/>
      <c r="L30" s="393"/>
      <c r="M30" s="393"/>
      <c r="N30" s="393"/>
      <c r="O30" s="393"/>
      <c r="P30" s="60"/>
      <c r="Q30" s="394"/>
      <c r="R30" s="394"/>
      <c r="S30" s="394"/>
      <c r="T30" s="394"/>
      <c r="U30" s="394"/>
      <c r="V30" s="394"/>
      <c r="W30" s="43"/>
      <c r="X30" s="39"/>
      <c r="Y30" s="39"/>
      <c r="Z30" s="39"/>
      <c r="AA30" s="44"/>
      <c r="AB30" s="45"/>
      <c r="AC30" s="40"/>
    </row>
    <row r="31" spans="1:29" s="41" customFormat="1" ht="60.75">
      <c r="A31" s="392"/>
      <c r="B31" s="392"/>
      <c r="C31" s="392"/>
      <c r="D31" s="391"/>
      <c r="E31" s="391"/>
      <c r="F31" s="391"/>
      <c r="G31" s="391"/>
      <c r="H31" s="393"/>
      <c r="I31" s="393"/>
      <c r="J31" s="393"/>
      <c r="K31" s="393"/>
      <c r="L31" s="393"/>
      <c r="M31" s="393"/>
      <c r="N31" s="393"/>
      <c r="O31" s="393"/>
      <c r="P31" s="60"/>
      <c r="Q31" s="394"/>
      <c r="R31" s="394"/>
      <c r="S31" s="394"/>
      <c r="T31" s="394"/>
      <c r="U31" s="394"/>
      <c r="V31" s="394"/>
      <c r="W31" s="43"/>
      <c r="X31" s="52"/>
      <c r="Y31" s="39"/>
      <c r="Z31" s="39"/>
      <c r="AA31" s="391"/>
      <c r="AB31" s="391"/>
      <c r="AC31" s="40"/>
    </row>
    <row r="32" spans="1:29" s="41" customFormat="1" ht="60.75">
      <c r="A32" s="392"/>
      <c r="B32" s="392"/>
      <c r="C32" s="392"/>
      <c r="D32" s="391"/>
      <c r="E32" s="391"/>
      <c r="F32" s="391"/>
      <c r="G32" s="391"/>
      <c r="H32" s="393"/>
      <c r="I32" s="393"/>
      <c r="J32" s="393"/>
      <c r="K32" s="393"/>
      <c r="L32" s="393"/>
      <c r="M32" s="393"/>
      <c r="N32" s="393"/>
      <c r="O32" s="393"/>
      <c r="P32" s="60"/>
      <c r="Q32" s="394"/>
      <c r="R32" s="394"/>
      <c r="S32" s="394"/>
      <c r="T32" s="394"/>
      <c r="U32" s="394"/>
      <c r="V32" s="394"/>
      <c r="W32" s="43"/>
      <c r="X32" s="39"/>
      <c r="Y32" s="39"/>
      <c r="Z32" s="39"/>
      <c r="AA32" s="44"/>
      <c r="AB32" s="45"/>
      <c r="AC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4" ht="61.5">
      <c r="A35" s="26"/>
      <c r="B35" s="26"/>
      <c r="C35" s="25"/>
      <c r="W35" s="58"/>
      <c r="X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0" s="27" customFormat="1" ht="33">
      <c r="A50" s="26"/>
      <c r="B50" s="26"/>
      <c r="C50" s="25"/>
      <c r="F50" s="57"/>
      <c r="G50" s="57"/>
      <c r="Q50" s="13"/>
      <c r="R50" s="13"/>
      <c r="W50" s="13"/>
      <c r="X50" s="53"/>
      <c r="Y50" s="13"/>
      <c r="Z50" s="13"/>
      <c r="AA50" s="13"/>
      <c r="AB50" s="13"/>
      <c r="AC50" s="13"/>
      <c r="AD50" s="13"/>
    </row>
    <row r="51" spans="1:30" s="27" customFormat="1" ht="33">
      <c r="A51" s="26"/>
      <c r="B51" s="26"/>
      <c r="C51" s="25"/>
      <c r="F51" s="57"/>
      <c r="G51" s="57"/>
      <c r="Q51" s="13"/>
      <c r="R51" s="13"/>
      <c r="W51" s="13"/>
      <c r="X51" s="53"/>
      <c r="Y51" s="13"/>
      <c r="Z51" s="13"/>
      <c r="AA51" s="13"/>
      <c r="AB51" s="13"/>
      <c r="AC51" s="13"/>
      <c r="AD51" s="13"/>
    </row>
    <row r="52" spans="1:30" s="27" customFormat="1" ht="33">
      <c r="A52" s="26"/>
      <c r="B52" s="26"/>
      <c r="C52" s="25"/>
      <c r="F52" s="57"/>
      <c r="G52" s="57"/>
      <c r="Q52" s="13"/>
      <c r="R52" s="13"/>
      <c r="W52" s="13"/>
      <c r="X52" s="53"/>
      <c r="Y52" s="13"/>
      <c r="Z52" s="13"/>
      <c r="AA52" s="13"/>
      <c r="AB52" s="13"/>
      <c r="AC52" s="13"/>
      <c r="AD52" s="13"/>
    </row>
    <row r="53" spans="1:30" s="27" customFormat="1" ht="33">
      <c r="A53" s="26"/>
      <c r="B53" s="26"/>
      <c r="C53" s="25"/>
      <c r="F53" s="57"/>
      <c r="G53" s="57"/>
      <c r="Q53" s="13"/>
      <c r="R53" s="13"/>
      <c r="W53" s="13"/>
      <c r="X53" s="53"/>
      <c r="Y53" s="13"/>
      <c r="Z53" s="13"/>
      <c r="AA53" s="13"/>
      <c r="AB53" s="13"/>
      <c r="AC53" s="13"/>
      <c r="AD53" s="13"/>
    </row>
    <row r="54" spans="1:30" s="27" customFormat="1" ht="33">
      <c r="A54" s="26"/>
      <c r="B54" s="26"/>
      <c r="C54" s="25"/>
      <c r="F54" s="57"/>
      <c r="G54" s="57"/>
      <c r="Q54" s="13"/>
      <c r="R54" s="13"/>
      <c r="W54" s="13"/>
      <c r="X54" s="53"/>
      <c r="Y54" s="13"/>
      <c r="Z54" s="13"/>
      <c r="AA54" s="13"/>
      <c r="AB54" s="13"/>
      <c r="AC54" s="13"/>
      <c r="AD54" s="13"/>
    </row>
    <row r="55" spans="1:30" s="27" customFormat="1" ht="33">
      <c r="A55" s="26"/>
      <c r="B55" s="26"/>
      <c r="C55" s="25"/>
      <c r="F55" s="57"/>
      <c r="G55" s="57"/>
      <c r="Q55" s="13"/>
      <c r="R55" s="13"/>
      <c r="W55" s="13"/>
      <c r="X55" s="53"/>
      <c r="Y55" s="13"/>
      <c r="Z55" s="13"/>
      <c r="AA55" s="13"/>
      <c r="AB55" s="13"/>
      <c r="AC55" s="13"/>
      <c r="AD55" s="13"/>
    </row>
    <row r="56" spans="1:30" s="27" customFormat="1" ht="33">
      <c r="A56" s="26"/>
      <c r="B56" s="26"/>
      <c r="C56" s="25"/>
      <c r="F56" s="57"/>
      <c r="G56" s="57"/>
      <c r="Q56" s="13"/>
      <c r="R56" s="13"/>
      <c r="W56" s="13"/>
      <c r="X56" s="53"/>
      <c r="Y56" s="13"/>
      <c r="Z56" s="13"/>
      <c r="AA56" s="13"/>
      <c r="AB56" s="13"/>
      <c r="AC56" s="13"/>
      <c r="AD56" s="13"/>
    </row>
    <row r="57" spans="1:30" s="27" customFormat="1" ht="33">
      <c r="A57" s="26"/>
      <c r="B57" s="26"/>
      <c r="C57" s="25"/>
      <c r="F57" s="57"/>
      <c r="G57" s="57"/>
      <c r="Q57" s="13"/>
      <c r="R57" s="13"/>
      <c r="W57" s="13"/>
      <c r="X57" s="53"/>
      <c r="Y57" s="13"/>
      <c r="Z57" s="13"/>
      <c r="AA57" s="13"/>
      <c r="AB57" s="13"/>
      <c r="AC57" s="13"/>
      <c r="AD57" s="13"/>
    </row>
    <row r="58" spans="1:30" s="27" customFormat="1" ht="33">
      <c r="A58" s="26"/>
      <c r="B58" s="26"/>
      <c r="C58" s="25"/>
      <c r="F58" s="57"/>
      <c r="G58" s="57"/>
      <c r="Q58" s="13"/>
      <c r="R58" s="13"/>
      <c r="W58" s="13"/>
      <c r="X58" s="53"/>
      <c r="Y58" s="13"/>
      <c r="Z58" s="13"/>
      <c r="AA58" s="13"/>
      <c r="AB58" s="13"/>
      <c r="AC58" s="13"/>
      <c r="AD58" s="13"/>
    </row>
    <row r="59" spans="1:30" s="27" customFormat="1" ht="33">
      <c r="A59" s="26"/>
      <c r="B59" s="26"/>
      <c r="C59" s="25"/>
      <c r="F59" s="57"/>
      <c r="G59" s="57"/>
      <c r="Q59" s="13"/>
      <c r="R59" s="13"/>
      <c r="W59" s="13"/>
      <c r="X59" s="53"/>
      <c r="Y59" s="13"/>
      <c r="Z59" s="13"/>
      <c r="AA59" s="13"/>
      <c r="AB59" s="13"/>
      <c r="AC59" s="13"/>
      <c r="AD59" s="13"/>
    </row>
    <row r="60" spans="1:30" s="27" customFormat="1" ht="33">
      <c r="A60" s="26"/>
      <c r="B60" s="26"/>
      <c r="C60" s="25"/>
      <c r="F60" s="57"/>
      <c r="G60" s="57"/>
      <c r="Q60" s="13"/>
      <c r="R60" s="13"/>
      <c r="W60" s="13"/>
      <c r="X60" s="53"/>
      <c r="Y60" s="13"/>
      <c r="Z60" s="13"/>
      <c r="AA60" s="13"/>
      <c r="AB60" s="13"/>
      <c r="AC60" s="13"/>
      <c r="AD60" s="13"/>
    </row>
    <row r="61" spans="1:30" s="27" customFormat="1" ht="33">
      <c r="A61" s="26"/>
      <c r="B61" s="26"/>
      <c r="C61" s="25"/>
      <c r="F61" s="57"/>
      <c r="G61" s="57"/>
      <c r="Q61" s="13"/>
      <c r="R61" s="13"/>
      <c r="W61" s="13"/>
      <c r="X61" s="53"/>
      <c r="Y61" s="13"/>
      <c r="Z61" s="13"/>
      <c r="AA61" s="13"/>
      <c r="AB61" s="13"/>
      <c r="AC61" s="13"/>
      <c r="AD61" s="13"/>
    </row>
    <row r="62" spans="1:30" s="27" customFormat="1" ht="33">
      <c r="A62" s="26"/>
      <c r="B62" s="26"/>
      <c r="C62" s="25"/>
      <c r="F62" s="57"/>
      <c r="G62" s="57"/>
      <c r="Q62" s="13"/>
      <c r="R62" s="13"/>
      <c r="W62" s="13"/>
      <c r="X62" s="53"/>
      <c r="Y62" s="13"/>
      <c r="Z62" s="13"/>
      <c r="AA62" s="13"/>
      <c r="AB62" s="13"/>
      <c r="AC62" s="13"/>
      <c r="AD62" s="13"/>
    </row>
    <row r="63" spans="1:30" s="27" customFormat="1" ht="33">
      <c r="A63" s="26"/>
      <c r="B63" s="26"/>
      <c r="C63" s="25"/>
      <c r="F63" s="57"/>
      <c r="G63" s="57"/>
      <c r="Q63" s="13"/>
      <c r="R63" s="13"/>
      <c r="W63" s="13"/>
      <c r="X63" s="53"/>
      <c r="Y63" s="13"/>
      <c r="Z63" s="13"/>
      <c r="AA63" s="13"/>
      <c r="AB63" s="13"/>
      <c r="AC63" s="13"/>
      <c r="AD63" s="13"/>
    </row>
    <row r="64" spans="1:30" s="27" customFormat="1" ht="33">
      <c r="A64" s="26"/>
      <c r="B64" s="26"/>
      <c r="C64" s="25"/>
      <c r="F64" s="57"/>
      <c r="G64" s="57"/>
      <c r="Q64" s="13"/>
      <c r="R64" s="13"/>
      <c r="W64" s="13"/>
      <c r="X64" s="53"/>
      <c r="Y64" s="13"/>
      <c r="Z64" s="13"/>
      <c r="AA64" s="13"/>
      <c r="AB64" s="13"/>
      <c r="AC64" s="13"/>
      <c r="AD64" s="13"/>
    </row>
    <row r="65" spans="1:30" s="27" customFormat="1" ht="33">
      <c r="A65" s="26"/>
      <c r="B65" s="26"/>
      <c r="C65" s="25"/>
      <c r="F65" s="57"/>
      <c r="G65" s="57"/>
      <c r="Q65" s="13"/>
      <c r="R65" s="13"/>
      <c r="W65" s="13"/>
      <c r="X65" s="53"/>
      <c r="Y65" s="13"/>
      <c r="Z65" s="13"/>
      <c r="AA65" s="13"/>
      <c r="AB65" s="13"/>
      <c r="AC65" s="13"/>
      <c r="AD65" s="13"/>
    </row>
    <row r="66" spans="1:30" s="27" customFormat="1" ht="33">
      <c r="A66" s="26"/>
      <c r="B66" s="26"/>
      <c r="C66" s="25"/>
      <c r="F66" s="57"/>
      <c r="G66" s="57"/>
      <c r="Q66" s="13"/>
      <c r="R66" s="13"/>
      <c r="W66" s="13"/>
      <c r="X66" s="53"/>
      <c r="Y66" s="13"/>
      <c r="Z66" s="13"/>
      <c r="AA66" s="13"/>
      <c r="AB66" s="13"/>
      <c r="AC66" s="13"/>
      <c r="AD66" s="13"/>
    </row>
    <row r="67" spans="1:30" s="27" customFormat="1" ht="33">
      <c r="A67" s="26"/>
      <c r="B67" s="26"/>
      <c r="C67" s="25"/>
      <c r="F67" s="57"/>
      <c r="G67" s="57"/>
      <c r="Q67" s="13"/>
      <c r="R67" s="13"/>
      <c r="W67" s="13"/>
      <c r="X67" s="53"/>
      <c r="Y67" s="13"/>
      <c r="Z67" s="13"/>
      <c r="AA67" s="13"/>
      <c r="AB67" s="13"/>
      <c r="AC67" s="13"/>
      <c r="AD67" s="13"/>
    </row>
    <row r="68" spans="1:30" s="27" customFormat="1" ht="33">
      <c r="A68" s="26"/>
      <c r="B68" s="26"/>
      <c r="C68" s="25"/>
      <c r="F68" s="57"/>
      <c r="G68" s="57"/>
      <c r="Q68" s="13"/>
      <c r="R68" s="13"/>
      <c r="W68" s="13"/>
      <c r="X68" s="53"/>
      <c r="Y68" s="13"/>
      <c r="Z68" s="13"/>
      <c r="AA68" s="13"/>
      <c r="AB68" s="13"/>
      <c r="AC68" s="13"/>
      <c r="AD68" s="13"/>
    </row>
    <row r="69" spans="1:30" s="27" customFormat="1" ht="33">
      <c r="A69" s="26"/>
      <c r="B69" s="26"/>
      <c r="C69" s="25"/>
      <c r="F69" s="57"/>
      <c r="G69" s="57"/>
      <c r="Q69" s="13"/>
      <c r="R69" s="13"/>
      <c r="W69" s="13"/>
      <c r="X69" s="53"/>
      <c r="Y69" s="13"/>
      <c r="Z69" s="13"/>
      <c r="AA69" s="13"/>
      <c r="AB69" s="13"/>
      <c r="AC69" s="13"/>
      <c r="AD69" s="13"/>
    </row>
    <row r="70" spans="1:30" s="27" customFormat="1" ht="33">
      <c r="A70" s="26"/>
      <c r="B70" s="26"/>
      <c r="C70" s="25"/>
      <c r="F70" s="57"/>
      <c r="G70" s="57"/>
      <c r="Q70" s="13"/>
      <c r="R70" s="13"/>
      <c r="W70" s="13"/>
      <c r="X70" s="53"/>
      <c r="Y70" s="13"/>
      <c r="Z70" s="13"/>
      <c r="AA70" s="13"/>
      <c r="AB70" s="13"/>
      <c r="AC70" s="13"/>
      <c r="AD70" s="13"/>
    </row>
    <row r="71" spans="1:30" s="27" customFormat="1" ht="33">
      <c r="A71" s="26"/>
      <c r="B71" s="26"/>
      <c r="C71" s="25"/>
      <c r="F71" s="57"/>
      <c r="G71" s="57"/>
      <c r="Q71" s="13"/>
      <c r="R71" s="13"/>
      <c r="W71" s="13"/>
      <c r="X71" s="53"/>
      <c r="Y71" s="13"/>
      <c r="Z71" s="13"/>
      <c r="AA71" s="13"/>
      <c r="AB71" s="13"/>
      <c r="AC71" s="13"/>
      <c r="AD71" s="13"/>
    </row>
    <row r="72" spans="1:30" s="27" customFormat="1" ht="33">
      <c r="A72" s="26"/>
      <c r="B72" s="26"/>
      <c r="C72" s="25"/>
      <c r="F72" s="57"/>
      <c r="G72" s="57"/>
      <c r="Q72" s="13"/>
      <c r="R72" s="13"/>
      <c r="W72" s="13"/>
      <c r="X72" s="53"/>
      <c r="Y72" s="13"/>
      <c r="Z72" s="13"/>
      <c r="AA72" s="13"/>
      <c r="AB72" s="13"/>
      <c r="AC72" s="13"/>
      <c r="AD72" s="13"/>
    </row>
    <row r="73" spans="1:30" s="27" customFormat="1" ht="33">
      <c r="A73" s="26"/>
      <c r="B73" s="26"/>
      <c r="C73" s="25"/>
      <c r="F73" s="57"/>
      <c r="G73" s="57"/>
      <c r="Q73" s="13"/>
      <c r="R73" s="13"/>
      <c r="W73" s="13"/>
      <c r="X73" s="53"/>
      <c r="Y73" s="13"/>
      <c r="Z73" s="13"/>
      <c r="AA73" s="13"/>
      <c r="AB73" s="13"/>
      <c r="AC73" s="13"/>
      <c r="AD73" s="13"/>
    </row>
    <row r="74" spans="1:30" s="27" customFormat="1" ht="33">
      <c r="A74" s="26"/>
      <c r="B74" s="26"/>
      <c r="C74" s="25"/>
      <c r="F74" s="57"/>
      <c r="G74" s="57"/>
      <c r="Q74" s="13"/>
      <c r="R74" s="13"/>
      <c r="W74" s="13"/>
      <c r="X74" s="53"/>
      <c r="Y74" s="13"/>
      <c r="Z74" s="13"/>
      <c r="AA74" s="13"/>
      <c r="AB74" s="13"/>
      <c r="AC74" s="13"/>
      <c r="AD74" s="13"/>
    </row>
    <row r="75" spans="1:30" s="27" customFormat="1" ht="33">
      <c r="A75" s="26"/>
      <c r="B75" s="26"/>
      <c r="C75" s="25"/>
      <c r="F75" s="57"/>
      <c r="G75" s="57"/>
      <c r="Q75" s="13"/>
      <c r="R75" s="13"/>
      <c r="W75" s="13"/>
      <c r="X75" s="53"/>
      <c r="Y75" s="13"/>
      <c r="Z75" s="13"/>
      <c r="AA75" s="13"/>
      <c r="AB75" s="13"/>
      <c r="AC75" s="13"/>
      <c r="AD75" s="13"/>
    </row>
    <row r="76" spans="1:30" s="27" customFormat="1" ht="33">
      <c r="A76" s="26"/>
      <c r="B76" s="26"/>
      <c r="C76" s="25"/>
      <c r="F76" s="57"/>
      <c r="G76" s="57"/>
      <c r="Q76" s="13"/>
      <c r="R76" s="13"/>
      <c r="W76" s="13"/>
      <c r="X76" s="53"/>
      <c r="Y76" s="13"/>
      <c r="Z76" s="13"/>
      <c r="AA76" s="13"/>
      <c r="AB76" s="13"/>
      <c r="AC76" s="13"/>
      <c r="AD76" s="13"/>
    </row>
    <row r="77" spans="1:30" s="27" customFormat="1" ht="33">
      <c r="A77" s="26"/>
      <c r="B77" s="26"/>
      <c r="C77" s="25"/>
      <c r="F77" s="57"/>
      <c r="G77" s="57"/>
      <c r="Q77" s="13"/>
      <c r="R77" s="13"/>
      <c r="W77" s="13"/>
      <c r="X77" s="53"/>
      <c r="Y77" s="13"/>
      <c r="Z77" s="13"/>
      <c r="AA77" s="13"/>
      <c r="AB77" s="13"/>
      <c r="AC77" s="13"/>
      <c r="AD77" s="13"/>
    </row>
    <row r="78" spans="1:30" s="27" customFormat="1" ht="33">
      <c r="A78" s="26"/>
      <c r="B78" s="26"/>
      <c r="C78" s="25"/>
      <c r="F78" s="57"/>
      <c r="G78" s="57"/>
      <c r="Q78" s="13"/>
      <c r="R78" s="13"/>
      <c r="W78" s="13"/>
      <c r="X78" s="53"/>
      <c r="Y78" s="13"/>
      <c r="Z78" s="13"/>
      <c r="AA78" s="13"/>
      <c r="AB78" s="13"/>
      <c r="AC78" s="13"/>
      <c r="AD78" s="13"/>
    </row>
    <row r="79" spans="1:30" s="27" customFormat="1" ht="33">
      <c r="A79" s="26"/>
      <c r="B79" s="26"/>
      <c r="C79" s="25"/>
      <c r="F79" s="57"/>
      <c r="G79" s="57"/>
      <c r="Q79" s="13"/>
      <c r="R79" s="13"/>
      <c r="W79" s="13"/>
      <c r="X79" s="53"/>
      <c r="Y79" s="13"/>
      <c r="Z79" s="13"/>
      <c r="AA79" s="13"/>
      <c r="AB79" s="13"/>
      <c r="AC79" s="13"/>
      <c r="AD79" s="13"/>
    </row>
    <row r="80" spans="1:30" s="27" customFormat="1" ht="33">
      <c r="A80" s="26"/>
      <c r="B80" s="26"/>
      <c r="C80" s="25"/>
      <c r="F80" s="57"/>
      <c r="G80" s="57"/>
      <c r="Q80" s="13"/>
      <c r="R80" s="13"/>
      <c r="W80" s="13"/>
      <c r="X80" s="53"/>
      <c r="Y80" s="13"/>
      <c r="Z80" s="13"/>
      <c r="AA80" s="13"/>
      <c r="AB80" s="13"/>
      <c r="AC80" s="13"/>
      <c r="AD80" s="13"/>
    </row>
    <row r="81" spans="1:30" s="27" customFormat="1" ht="33">
      <c r="A81" s="26"/>
      <c r="B81" s="26"/>
      <c r="C81" s="25"/>
      <c r="F81" s="57"/>
      <c r="G81" s="57"/>
      <c r="Q81" s="13"/>
      <c r="R81" s="13"/>
      <c r="W81" s="13"/>
      <c r="X81" s="53"/>
      <c r="Y81" s="13"/>
      <c r="Z81" s="13"/>
      <c r="AA81" s="13"/>
      <c r="AB81" s="13"/>
      <c r="AC81" s="13"/>
      <c r="AD81" s="13"/>
    </row>
    <row r="82" spans="1:30" s="27" customFormat="1" ht="33">
      <c r="A82" s="26"/>
      <c r="B82" s="26"/>
      <c r="C82" s="25"/>
      <c r="F82" s="57"/>
      <c r="G82" s="57"/>
      <c r="Q82" s="13"/>
      <c r="R82" s="13"/>
      <c r="W82" s="13"/>
      <c r="X82" s="53"/>
      <c r="Y82" s="13"/>
      <c r="Z82" s="13"/>
      <c r="AA82" s="13"/>
      <c r="AB82" s="13"/>
      <c r="AC82" s="13"/>
      <c r="AD82" s="13"/>
    </row>
    <row r="83" spans="1:30" s="27" customFormat="1" ht="33">
      <c r="A83" s="26"/>
      <c r="B83" s="26"/>
      <c r="C83" s="25"/>
      <c r="F83" s="57"/>
      <c r="G83" s="57"/>
      <c r="Q83" s="13"/>
      <c r="R83" s="13"/>
      <c r="W83" s="13"/>
      <c r="X83" s="53"/>
      <c r="Y83" s="13"/>
      <c r="Z83" s="13"/>
      <c r="AA83" s="13"/>
      <c r="AB83" s="13"/>
      <c r="AC83" s="13"/>
      <c r="AD83" s="13"/>
    </row>
    <row r="84" spans="1:30" s="27" customFormat="1" ht="33">
      <c r="A84" s="26"/>
      <c r="B84" s="26"/>
      <c r="C84" s="25"/>
      <c r="F84" s="57"/>
      <c r="G84" s="57"/>
      <c r="Q84" s="13"/>
      <c r="R84" s="13"/>
      <c r="W84" s="13"/>
      <c r="X84" s="53"/>
      <c r="Y84" s="13"/>
      <c r="Z84" s="13"/>
      <c r="AA84" s="13"/>
      <c r="AB84" s="13"/>
      <c r="AC84" s="13"/>
      <c r="AD84" s="13"/>
    </row>
    <row r="85" spans="1:30" s="27" customFormat="1" ht="33">
      <c r="A85" s="26"/>
      <c r="B85" s="26"/>
      <c r="C85" s="25"/>
      <c r="F85" s="57"/>
      <c r="G85" s="57"/>
      <c r="Q85" s="13"/>
      <c r="R85" s="13"/>
      <c r="W85" s="13"/>
      <c r="X85" s="53"/>
      <c r="Y85" s="13"/>
      <c r="Z85" s="13"/>
      <c r="AA85" s="13"/>
      <c r="AB85" s="13"/>
      <c r="AC85" s="13"/>
      <c r="AD85" s="13"/>
    </row>
    <row r="86" spans="1:30" s="27" customFormat="1" ht="33">
      <c r="A86" s="26"/>
      <c r="B86" s="26"/>
      <c r="C86" s="25"/>
      <c r="F86" s="57"/>
      <c r="G86" s="57"/>
      <c r="Q86" s="13"/>
      <c r="R86" s="13"/>
      <c r="W86" s="13"/>
      <c r="X86" s="53"/>
      <c r="Y86" s="13"/>
      <c r="Z86" s="13"/>
      <c r="AA86" s="13"/>
      <c r="AB86" s="13"/>
      <c r="AC86" s="13"/>
      <c r="AD86" s="13"/>
    </row>
    <row r="87" spans="1:30" s="27" customFormat="1" ht="33">
      <c r="A87" s="26"/>
      <c r="B87" s="26"/>
      <c r="C87" s="25"/>
      <c r="F87" s="57"/>
      <c r="G87" s="57"/>
      <c r="Q87" s="13"/>
      <c r="R87" s="13"/>
      <c r="W87" s="13"/>
      <c r="X87" s="53"/>
      <c r="Y87" s="13"/>
      <c r="Z87" s="13"/>
      <c r="AA87" s="13"/>
      <c r="AB87" s="13"/>
      <c r="AC87" s="13"/>
      <c r="AD87" s="13"/>
    </row>
    <row r="88" spans="1:30" s="27" customFormat="1" ht="33">
      <c r="A88" s="26"/>
      <c r="B88" s="26"/>
      <c r="C88" s="25"/>
      <c r="F88" s="57"/>
      <c r="G88" s="57"/>
      <c r="Q88" s="13"/>
      <c r="R88" s="13"/>
      <c r="W88" s="13"/>
      <c r="X88" s="53"/>
      <c r="Y88" s="13"/>
      <c r="Z88" s="13"/>
      <c r="AA88" s="13"/>
      <c r="AB88" s="13"/>
      <c r="AC88" s="13"/>
      <c r="AD88" s="13"/>
    </row>
    <row r="89" spans="1:30" s="27" customFormat="1" ht="33">
      <c r="A89" s="26"/>
      <c r="B89" s="26"/>
      <c r="C89" s="25"/>
      <c r="F89" s="57"/>
      <c r="G89" s="57"/>
      <c r="Q89" s="13"/>
      <c r="R89" s="13"/>
      <c r="W89" s="13"/>
      <c r="X89" s="53"/>
      <c r="Y89" s="13"/>
      <c r="Z89" s="13"/>
      <c r="AA89" s="13"/>
      <c r="AB89" s="13"/>
      <c r="AC89" s="13"/>
      <c r="AD89" s="13"/>
    </row>
    <row r="90" spans="1:30" s="27" customFormat="1" ht="33">
      <c r="A90" s="26"/>
      <c r="B90" s="26"/>
      <c r="C90" s="25"/>
      <c r="F90" s="57"/>
      <c r="G90" s="57"/>
      <c r="Q90" s="13"/>
      <c r="R90" s="13"/>
      <c r="W90" s="13"/>
      <c r="X90" s="53"/>
      <c r="Y90" s="13"/>
      <c r="Z90" s="13"/>
      <c r="AA90" s="13"/>
      <c r="AB90" s="13"/>
      <c r="AC90" s="13"/>
      <c r="AD90" s="13"/>
    </row>
    <row r="91" spans="1:30" s="27" customFormat="1" ht="33">
      <c r="A91" s="26"/>
      <c r="B91" s="26"/>
      <c r="C91" s="25"/>
      <c r="F91" s="57"/>
      <c r="G91" s="57"/>
      <c r="Q91" s="13"/>
      <c r="R91" s="13"/>
      <c r="W91" s="13"/>
      <c r="X91" s="53"/>
      <c r="Y91" s="13"/>
      <c r="Z91" s="13"/>
      <c r="AA91" s="13"/>
      <c r="AB91" s="13"/>
      <c r="AC91" s="13"/>
      <c r="AD91" s="13"/>
    </row>
    <row r="92" spans="1:30" s="27" customFormat="1" ht="33">
      <c r="A92" s="26"/>
      <c r="B92" s="26"/>
      <c r="C92" s="25"/>
      <c r="F92" s="57"/>
      <c r="G92" s="57"/>
      <c r="Q92" s="13"/>
      <c r="R92" s="13"/>
      <c r="W92" s="13"/>
      <c r="X92" s="53"/>
      <c r="Y92" s="13"/>
      <c r="Z92" s="13"/>
      <c r="AA92" s="13"/>
      <c r="AB92" s="13"/>
      <c r="AC92" s="13"/>
      <c r="AD92" s="13"/>
    </row>
    <row r="93" spans="1:30" s="27" customFormat="1" ht="33">
      <c r="A93" s="26"/>
      <c r="B93" s="26"/>
      <c r="C93" s="25"/>
      <c r="F93" s="57"/>
      <c r="G93" s="57"/>
      <c r="Q93" s="13"/>
      <c r="R93" s="13"/>
      <c r="W93" s="13"/>
      <c r="X93" s="53"/>
      <c r="Y93" s="13"/>
      <c r="Z93" s="13"/>
      <c r="AA93" s="13"/>
      <c r="AB93" s="13"/>
      <c r="AC93" s="13"/>
      <c r="AD93" s="13"/>
    </row>
    <row r="94" spans="1:30" s="27" customFormat="1" ht="33">
      <c r="A94" s="26"/>
      <c r="B94" s="26"/>
      <c r="C94" s="25"/>
      <c r="F94" s="57"/>
      <c r="G94" s="57"/>
      <c r="Q94" s="13"/>
      <c r="R94" s="13"/>
      <c r="W94" s="13"/>
      <c r="X94" s="53"/>
      <c r="Y94" s="13"/>
      <c r="Z94" s="13"/>
      <c r="AA94" s="13"/>
      <c r="AB94" s="13"/>
      <c r="AC94" s="13"/>
      <c r="AD94" s="13"/>
    </row>
    <row r="95" spans="1:30" s="27" customFormat="1" ht="33">
      <c r="A95" s="26"/>
      <c r="B95" s="26"/>
      <c r="C95" s="25"/>
      <c r="F95" s="57"/>
      <c r="G95" s="57"/>
      <c r="Q95" s="13"/>
      <c r="R95" s="13"/>
      <c r="W95" s="13"/>
      <c r="X95" s="53"/>
      <c r="Y95" s="13"/>
      <c r="Z95" s="13"/>
      <c r="AA95" s="13"/>
      <c r="AB95" s="13"/>
      <c r="AC95" s="13"/>
      <c r="AD95" s="13"/>
    </row>
    <row r="96" spans="1:30" s="27" customFormat="1" ht="33">
      <c r="A96" s="26"/>
      <c r="B96" s="26"/>
      <c r="C96" s="25"/>
      <c r="F96" s="57"/>
      <c r="G96" s="57"/>
      <c r="Q96" s="13"/>
      <c r="R96" s="13"/>
      <c r="W96" s="13"/>
      <c r="X96" s="53"/>
      <c r="Y96" s="13"/>
      <c r="Z96" s="13"/>
      <c r="AA96" s="13"/>
      <c r="AB96" s="13"/>
      <c r="AC96" s="13"/>
      <c r="AD96" s="13"/>
    </row>
    <row r="97" spans="1:30" s="27" customFormat="1" ht="33">
      <c r="A97" s="26"/>
      <c r="B97" s="26"/>
      <c r="C97" s="25"/>
      <c r="F97" s="57"/>
      <c r="G97" s="57"/>
      <c r="Q97" s="13"/>
      <c r="R97" s="13"/>
      <c r="W97" s="13"/>
      <c r="X97" s="53"/>
      <c r="Y97" s="13"/>
      <c r="Z97" s="13"/>
      <c r="AA97" s="13"/>
      <c r="AB97" s="13"/>
      <c r="AC97" s="13"/>
      <c r="AD97" s="13"/>
    </row>
    <row r="98" spans="1:30" s="27" customFormat="1" ht="33">
      <c r="A98" s="26"/>
      <c r="B98" s="26"/>
      <c r="C98" s="25"/>
      <c r="F98" s="57"/>
      <c r="G98" s="57"/>
      <c r="Q98" s="13"/>
      <c r="R98" s="13"/>
      <c r="W98" s="13"/>
      <c r="X98" s="53"/>
      <c r="Y98" s="13"/>
      <c r="Z98" s="13"/>
      <c r="AA98" s="13"/>
      <c r="AB98" s="13"/>
      <c r="AC98" s="13"/>
      <c r="AD98" s="13"/>
    </row>
    <row r="99" spans="1:30" s="27" customFormat="1" ht="33">
      <c r="A99" s="26"/>
      <c r="B99" s="26"/>
      <c r="C99" s="25"/>
      <c r="F99" s="57"/>
      <c r="G99" s="57"/>
      <c r="Q99" s="13"/>
      <c r="R99" s="13"/>
      <c r="W99" s="13"/>
      <c r="X99" s="53"/>
      <c r="Y99" s="13"/>
      <c r="Z99" s="13"/>
      <c r="AA99" s="13"/>
      <c r="AB99" s="13"/>
      <c r="AC99" s="13"/>
      <c r="AD99" s="13"/>
    </row>
    <row r="100" spans="1:30" s="27" customFormat="1" ht="33">
      <c r="A100" s="26"/>
      <c r="B100" s="26"/>
      <c r="C100" s="25"/>
      <c r="F100" s="57"/>
      <c r="G100" s="57"/>
      <c r="Q100" s="13"/>
      <c r="R100" s="13"/>
      <c r="W100" s="13"/>
      <c r="X100" s="53"/>
      <c r="Y100" s="13"/>
      <c r="Z100" s="13"/>
      <c r="AA100" s="13"/>
      <c r="AB100" s="13"/>
      <c r="AC100" s="13"/>
      <c r="AD100" s="13"/>
    </row>
    <row r="101" spans="1:30" s="27" customFormat="1" ht="33">
      <c r="A101" s="26"/>
      <c r="B101" s="26"/>
      <c r="C101" s="25"/>
      <c r="F101" s="57"/>
      <c r="G101" s="57"/>
      <c r="Q101" s="13"/>
      <c r="R101" s="13"/>
      <c r="W101" s="13"/>
      <c r="X101" s="53"/>
      <c r="Y101" s="13"/>
      <c r="Z101" s="13"/>
      <c r="AA101" s="13"/>
      <c r="AB101" s="13"/>
      <c r="AC101" s="13"/>
      <c r="AD101" s="13"/>
    </row>
    <row r="102" spans="1:30" s="27" customFormat="1" ht="33">
      <c r="A102" s="26"/>
      <c r="B102" s="26"/>
      <c r="C102" s="25"/>
      <c r="F102" s="57"/>
      <c r="G102" s="57"/>
      <c r="Q102" s="13"/>
      <c r="R102" s="13"/>
      <c r="W102" s="13"/>
      <c r="X102" s="53"/>
      <c r="Y102" s="13"/>
      <c r="Z102" s="13"/>
      <c r="AA102" s="13"/>
      <c r="AB102" s="13"/>
      <c r="AC102" s="13"/>
      <c r="AD102" s="13"/>
    </row>
    <row r="103" spans="1:30" s="27" customFormat="1" ht="33">
      <c r="A103" s="26"/>
      <c r="B103" s="26"/>
      <c r="C103" s="25"/>
      <c r="F103" s="57"/>
      <c r="G103" s="57"/>
      <c r="Q103" s="13"/>
      <c r="R103" s="13"/>
      <c r="W103" s="13"/>
      <c r="X103" s="53"/>
      <c r="Y103" s="13"/>
      <c r="Z103" s="13"/>
      <c r="AA103" s="13"/>
      <c r="AB103" s="13"/>
      <c r="AC103" s="13"/>
      <c r="AD103" s="13"/>
    </row>
    <row r="104" spans="1:30" s="27" customFormat="1" ht="33">
      <c r="A104" s="26"/>
      <c r="B104" s="26"/>
      <c r="C104" s="25"/>
      <c r="F104" s="57"/>
      <c r="G104" s="57"/>
      <c r="Q104" s="13"/>
      <c r="R104" s="13"/>
      <c r="W104" s="13"/>
      <c r="X104" s="53"/>
      <c r="Y104" s="13"/>
      <c r="Z104" s="13"/>
      <c r="AA104" s="13"/>
      <c r="AB104" s="13"/>
      <c r="AC104" s="13"/>
      <c r="AD104" s="13"/>
    </row>
    <row r="105" spans="1:30" s="27" customFormat="1" ht="33">
      <c r="A105" s="26"/>
      <c r="B105" s="26"/>
      <c r="C105" s="25"/>
      <c r="F105" s="57"/>
      <c r="G105" s="57"/>
      <c r="Q105" s="13"/>
      <c r="R105" s="13"/>
      <c r="W105" s="13"/>
      <c r="X105" s="53"/>
      <c r="Y105" s="13"/>
      <c r="Z105" s="13"/>
      <c r="AA105" s="13"/>
      <c r="AB105" s="13"/>
      <c r="AC105" s="13"/>
      <c r="AD105" s="13"/>
    </row>
    <row r="106" spans="1:30" s="27" customFormat="1" ht="33">
      <c r="A106" s="26"/>
      <c r="B106" s="26"/>
      <c r="C106" s="25"/>
      <c r="F106" s="57"/>
      <c r="G106" s="57"/>
      <c r="Q106" s="13"/>
      <c r="R106" s="13"/>
      <c r="W106" s="13"/>
      <c r="X106" s="53"/>
      <c r="Y106" s="13"/>
      <c r="Z106" s="13"/>
      <c r="AA106" s="13"/>
      <c r="AB106" s="13"/>
      <c r="AC106" s="13"/>
      <c r="AD106" s="13"/>
    </row>
    <row r="107" spans="1:30" s="27" customFormat="1" ht="33">
      <c r="A107" s="26"/>
      <c r="B107" s="26"/>
      <c r="C107" s="25"/>
      <c r="F107" s="57"/>
      <c r="G107" s="57"/>
      <c r="Q107" s="13"/>
      <c r="R107" s="13"/>
      <c r="W107" s="13"/>
      <c r="X107" s="53"/>
      <c r="Y107" s="13"/>
      <c r="Z107" s="13"/>
      <c r="AA107" s="13"/>
      <c r="AB107" s="13"/>
      <c r="AC107" s="13"/>
      <c r="AD107" s="13"/>
    </row>
    <row r="108" spans="1:30" s="27" customFormat="1" ht="33">
      <c r="A108" s="26"/>
      <c r="B108" s="26"/>
      <c r="C108" s="25"/>
      <c r="F108" s="57"/>
      <c r="G108" s="57"/>
      <c r="Q108" s="13"/>
      <c r="R108" s="13"/>
      <c r="W108" s="13"/>
      <c r="X108" s="53"/>
      <c r="Y108" s="13"/>
      <c r="Z108" s="13"/>
      <c r="AA108" s="13"/>
      <c r="AB108" s="13"/>
      <c r="AC108" s="13"/>
      <c r="AD108" s="13"/>
    </row>
    <row r="109" spans="1:30" s="27" customFormat="1" ht="33">
      <c r="A109" s="26"/>
      <c r="B109" s="26"/>
      <c r="C109" s="25"/>
      <c r="F109" s="57"/>
      <c r="G109" s="57"/>
      <c r="Q109" s="13"/>
      <c r="R109" s="13"/>
      <c r="W109" s="13"/>
      <c r="X109" s="53"/>
      <c r="Y109" s="13"/>
      <c r="Z109" s="13"/>
      <c r="AA109" s="13"/>
      <c r="AB109" s="13"/>
      <c r="AC109" s="13"/>
      <c r="AD109" s="13"/>
    </row>
    <row r="110" spans="1:30" s="27" customFormat="1" ht="33">
      <c r="A110" s="26"/>
      <c r="B110" s="26"/>
      <c r="C110" s="25"/>
      <c r="F110" s="57"/>
      <c r="G110" s="57"/>
      <c r="Q110" s="13"/>
      <c r="R110" s="13"/>
      <c r="W110" s="13"/>
      <c r="X110" s="53"/>
      <c r="Y110" s="13"/>
      <c r="Z110" s="13"/>
      <c r="AA110" s="13"/>
      <c r="AB110" s="13"/>
      <c r="AC110" s="13"/>
      <c r="AD110" s="13"/>
    </row>
    <row r="111" spans="1:30" s="27" customFormat="1" ht="33">
      <c r="A111" s="26"/>
      <c r="B111" s="26"/>
      <c r="C111" s="25"/>
      <c r="F111" s="57"/>
      <c r="G111" s="57"/>
      <c r="Q111" s="13"/>
      <c r="R111" s="13"/>
      <c r="W111" s="13"/>
      <c r="X111" s="53"/>
      <c r="Y111" s="13"/>
      <c r="Z111" s="13"/>
      <c r="AA111" s="13"/>
      <c r="AB111" s="13"/>
      <c r="AC111" s="13"/>
      <c r="AD111" s="13"/>
    </row>
    <row r="112" spans="1:30" s="27" customFormat="1" ht="33">
      <c r="A112" s="26"/>
      <c r="B112" s="26"/>
      <c r="C112" s="25"/>
      <c r="F112" s="57"/>
      <c r="G112" s="57"/>
      <c r="Q112" s="13"/>
      <c r="R112" s="13"/>
      <c r="W112" s="13"/>
      <c r="X112" s="53"/>
      <c r="Y112" s="13"/>
      <c r="Z112" s="13"/>
      <c r="AA112" s="13"/>
      <c r="AB112" s="13"/>
      <c r="AC112" s="13"/>
      <c r="AD112" s="13"/>
    </row>
    <row r="113" spans="1:30" s="27" customFormat="1" ht="33">
      <c r="A113" s="26"/>
      <c r="B113" s="26"/>
      <c r="C113" s="25"/>
      <c r="F113" s="57"/>
      <c r="G113" s="57"/>
      <c r="Q113" s="13"/>
      <c r="R113" s="13"/>
      <c r="W113" s="13"/>
      <c r="X113" s="53"/>
      <c r="Y113" s="13"/>
      <c r="Z113" s="13"/>
      <c r="AA113" s="13"/>
      <c r="AB113" s="13"/>
      <c r="AC113" s="13"/>
      <c r="AD113" s="13"/>
    </row>
    <row r="114" spans="1:30" s="27" customFormat="1" ht="33">
      <c r="A114" s="26"/>
      <c r="B114" s="26"/>
      <c r="C114" s="25"/>
      <c r="F114" s="57"/>
      <c r="G114" s="57"/>
      <c r="Q114" s="13"/>
      <c r="R114" s="13"/>
      <c r="W114" s="13"/>
      <c r="X114" s="53"/>
      <c r="Y114" s="13"/>
      <c r="Z114" s="13"/>
      <c r="AA114" s="13"/>
      <c r="AB114" s="13"/>
      <c r="AC114" s="13"/>
      <c r="AD114" s="13"/>
    </row>
    <row r="115" spans="1:30" s="27" customFormat="1" ht="33">
      <c r="A115" s="26"/>
      <c r="B115" s="26"/>
      <c r="C115" s="25"/>
      <c r="F115" s="57"/>
      <c r="G115" s="57"/>
      <c r="Q115" s="13"/>
      <c r="R115" s="13"/>
      <c r="W115" s="13"/>
      <c r="X115" s="53"/>
      <c r="Y115" s="13"/>
      <c r="Z115" s="13"/>
      <c r="AA115" s="13"/>
      <c r="AB115" s="13"/>
      <c r="AC115" s="13"/>
      <c r="AD115" s="13"/>
    </row>
    <row r="116" spans="1:30" s="27" customFormat="1" ht="33">
      <c r="A116" s="26"/>
      <c r="B116" s="26"/>
      <c r="C116" s="25"/>
      <c r="F116" s="57"/>
      <c r="G116" s="57"/>
      <c r="Q116" s="13"/>
      <c r="R116" s="13"/>
      <c r="W116" s="13"/>
      <c r="X116" s="53"/>
      <c r="Y116" s="13"/>
      <c r="Z116" s="13"/>
      <c r="AA116" s="13"/>
      <c r="AB116" s="13"/>
      <c r="AC116" s="13"/>
      <c r="AD116" s="13"/>
    </row>
    <row r="117" spans="1:30" s="27" customFormat="1" ht="33">
      <c r="A117" s="26"/>
      <c r="B117" s="26"/>
      <c r="C117" s="25"/>
      <c r="F117" s="57"/>
      <c r="G117" s="57"/>
      <c r="Q117" s="13"/>
      <c r="R117" s="13"/>
      <c r="W117" s="13"/>
      <c r="X117" s="53"/>
      <c r="Y117" s="13"/>
      <c r="Z117" s="13"/>
      <c r="AA117" s="13"/>
      <c r="AB117" s="13"/>
      <c r="AC117" s="13"/>
      <c r="AD117" s="13"/>
    </row>
    <row r="118" spans="1:30" s="27" customFormat="1" ht="33">
      <c r="A118" s="26"/>
      <c r="B118" s="26"/>
      <c r="C118" s="25"/>
      <c r="F118" s="57"/>
      <c r="G118" s="57"/>
      <c r="Q118" s="13"/>
      <c r="R118" s="13"/>
      <c r="W118" s="13"/>
      <c r="X118" s="53"/>
      <c r="Y118" s="13"/>
      <c r="Z118" s="13"/>
      <c r="AA118" s="13"/>
      <c r="AB118" s="13"/>
      <c r="AC118" s="13"/>
      <c r="AD118" s="13"/>
    </row>
    <row r="119" spans="1:30" s="27" customFormat="1" ht="33">
      <c r="A119" s="26"/>
      <c r="B119" s="26"/>
      <c r="C119" s="25"/>
      <c r="F119" s="57"/>
      <c r="G119" s="57"/>
      <c r="Q119" s="13"/>
      <c r="R119" s="13"/>
      <c r="W119" s="13"/>
      <c r="X119" s="53"/>
      <c r="Y119" s="13"/>
      <c r="Z119" s="13"/>
      <c r="AA119" s="13"/>
      <c r="AB119" s="13"/>
      <c r="AC119" s="13"/>
      <c r="AD119" s="13"/>
    </row>
    <row r="120" spans="1:30" s="27" customFormat="1" ht="33">
      <c r="A120" s="26"/>
      <c r="B120" s="26"/>
      <c r="C120" s="25"/>
      <c r="F120" s="57"/>
      <c r="G120" s="57"/>
      <c r="Q120" s="13"/>
      <c r="R120" s="13"/>
      <c r="W120" s="13"/>
      <c r="X120" s="53"/>
      <c r="Y120" s="13"/>
      <c r="Z120" s="13"/>
      <c r="AA120" s="13"/>
      <c r="AB120" s="13"/>
      <c r="AC120" s="13"/>
      <c r="AD120" s="13"/>
    </row>
    <row r="121" spans="1:30" s="27" customFormat="1" ht="33">
      <c r="A121" s="26"/>
      <c r="B121" s="26"/>
      <c r="C121" s="25"/>
      <c r="F121" s="57"/>
      <c r="G121" s="57"/>
      <c r="Q121" s="13"/>
      <c r="R121" s="13"/>
      <c r="W121" s="13"/>
      <c r="X121" s="53"/>
      <c r="Y121" s="13"/>
      <c r="Z121" s="13"/>
      <c r="AA121" s="13"/>
      <c r="AB121" s="13"/>
      <c r="AC121" s="13"/>
      <c r="AD121" s="13"/>
    </row>
    <row r="122" spans="1:30" s="27" customFormat="1" ht="33">
      <c r="A122" s="26"/>
      <c r="B122" s="26"/>
      <c r="C122" s="25"/>
      <c r="F122" s="57"/>
      <c r="G122" s="57"/>
      <c r="Q122" s="13"/>
      <c r="R122" s="13"/>
      <c r="W122" s="13"/>
      <c r="X122" s="53"/>
      <c r="Y122" s="13"/>
      <c r="Z122" s="13"/>
      <c r="AA122" s="13"/>
      <c r="AB122" s="13"/>
      <c r="AC122" s="13"/>
      <c r="AD122" s="13"/>
    </row>
    <row r="123" spans="1:30" s="27" customFormat="1" ht="33">
      <c r="A123" s="26"/>
      <c r="B123" s="26"/>
      <c r="C123" s="25"/>
      <c r="F123" s="57"/>
      <c r="G123" s="57"/>
      <c r="Q123" s="13"/>
      <c r="R123" s="13"/>
      <c r="W123" s="13"/>
      <c r="X123" s="53"/>
      <c r="Y123" s="13"/>
      <c r="Z123" s="13"/>
      <c r="AA123" s="13"/>
      <c r="AB123" s="13"/>
      <c r="AC123" s="13"/>
      <c r="AD123" s="13"/>
    </row>
    <row r="124" spans="1:30" s="27" customFormat="1" ht="33">
      <c r="A124" s="26"/>
      <c r="B124" s="26"/>
      <c r="C124" s="25"/>
      <c r="F124" s="57"/>
      <c r="G124" s="57"/>
      <c r="Q124" s="13"/>
      <c r="R124" s="13"/>
      <c r="W124" s="13"/>
      <c r="X124" s="53"/>
      <c r="Y124" s="13"/>
      <c r="Z124" s="13"/>
      <c r="AA124" s="13"/>
      <c r="AB124" s="13"/>
      <c r="AC124" s="13"/>
      <c r="AD124" s="13"/>
    </row>
  </sheetData>
  <sheetProtection/>
  <mergeCells count="124">
    <mergeCell ref="H6:I7"/>
    <mergeCell ref="W8:W10"/>
    <mergeCell ref="X8:X10"/>
    <mergeCell ref="Z8:Z10"/>
    <mergeCell ref="R9:V10"/>
    <mergeCell ref="I9:I10"/>
    <mergeCell ref="L9:L10"/>
    <mergeCell ref="L7:M7"/>
    <mergeCell ref="J6:K7"/>
    <mergeCell ref="R8:V8"/>
    <mergeCell ref="AA31:AB31"/>
    <mergeCell ref="A32:C32"/>
    <mergeCell ref="D32:E32"/>
    <mergeCell ref="F32:G32"/>
    <mergeCell ref="H32:I32"/>
    <mergeCell ref="L32:M32"/>
    <mergeCell ref="N32:O32"/>
    <mergeCell ref="Q32:V32"/>
    <mergeCell ref="Q30:V30"/>
    <mergeCell ref="A31:C31"/>
    <mergeCell ref="D31:E31"/>
    <mergeCell ref="F31:G31"/>
    <mergeCell ref="H31:I31"/>
    <mergeCell ref="L31:M31"/>
    <mergeCell ref="N31:O31"/>
    <mergeCell ref="Q31:V31"/>
    <mergeCell ref="A30:C30"/>
    <mergeCell ref="D30:E30"/>
    <mergeCell ref="F30:G30"/>
    <mergeCell ref="H30:I30"/>
    <mergeCell ref="L30:M30"/>
    <mergeCell ref="N30:O30"/>
    <mergeCell ref="Q28:V28"/>
    <mergeCell ref="A29:C29"/>
    <mergeCell ref="D29:E29"/>
    <mergeCell ref="F29:G29"/>
    <mergeCell ref="H29:I29"/>
    <mergeCell ref="L29:M29"/>
    <mergeCell ref="N29:O29"/>
    <mergeCell ref="Q29:V29"/>
    <mergeCell ref="A27:C27"/>
    <mergeCell ref="L27:M27"/>
    <mergeCell ref="N27:O27"/>
    <mergeCell ref="Q27:V27"/>
    <mergeCell ref="A28:C28"/>
    <mergeCell ref="D28:E28"/>
    <mergeCell ref="F28:G28"/>
    <mergeCell ref="H28:I28"/>
    <mergeCell ref="L28:M28"/>
    <mergeCell ref="N28:O28"/>
    <mergeCell ref="W25:W26"/>
    <mergeCell ref="X25:X26"/>
    <mergeCell ref="Z25:Z26"/>
    <mergeCell ref="AA25:AA26"/>
    <mergeCell ref="AB25:AB26"/>
    <mergeCell ref="A26:C26"/>
    <mergeCell ref="D26:E26"/>
    <mergeCell ref="F26:G26"/>
    <mergeCell ref="H26:I26"/>
    <mergeCell ref="L26:M26"/>
    <mergeCell ref="Q21:V21"/>
    <mergeCell ref="Q22:V22"/>
    <mergeCell ref="Q23:V23"/>
    <mergeCell ref="Q24:V24"/>
    <mergeCell ref="A25:C25"/>
    <mergeCell ref="Q25:V26"/>
    <mergeCell ref="N26:O26"/>
    <mergeCell ref="J26:K26"/>
    <mergeCell ref="B19:C19"/>
    <mergeCell ref="L19:L20"/>
    <mergeCell ref="M19:M20"/>
    <mergeCell ref="N19:N20"/>
    <mergeCell ref="O19:O20"/>
    <mergeCell ref="Q19:V19"/>
    <mergeCell ref="B20:C20"/>
    <mergeCell ref="Q20:V20"/>
    <mergeCell ref="B16:C16"/>
    <mergeCell ref="R16:V16"/>
    <mergeCell ref="B17:C17"/>
    <mergeCell ref="R17:V17"/>
    <mergeCell ref="B18:C18"/>
    <mergeCell ref="R18:V18"/>
    <mergeCell ref="B13:C13"/>
    <mergeCell ref="R13:V13"/>
    <mergeCell ref="B14:C14"/>
    <mergeCell ref="R14:V14"/>
    <mergeCell ref="B15:C15"/>
    <mergeCell ref="R15:V15"/>
    <mergeCell ref="E9:E10"/>
    <mergeCell ref="F9:F10"/>
    <mergeCell ref="G9:G10"/>
    <mergeCell ref="H9:H10"/>
    <mergeCell ref="B12:C12"/>
    <mergeCell ref="R12:V12"/>
    <mergeCell ref="A8:A10"/>
    <mergeCell ref="B8:C8"/>
    <mergeCell ref="M9:M10"/>
    <mergeCell ref="N9:N10"/>
    <mergeCell ref="O9:O10"/>
    <mergeCell ref="B11:C11"/>
    <mergeCell ref="J9:J10"/>
    <mergeCell ref="K9:K10"/>
    <mergeCell ref="B9:C10"/>
    <mergeCell ref="D9:D10"/>
    <mergeCell ref="A1:Z2"/>
    <mergeCell ref="A3:AB3"/>
    <mergeCell ref="A4:AB4"/>
    <mergeCell ref="A5:AB5"/>
    <mergeCell ref="W6:W7"/>
    <mergeCell ref="X6:X7"/>
    <mergeCell ref="Z6:Z7"/>
    <mergeCell ref="N7:O7"/>
    <mergeCell ref="D6:E7"/>
    <mergeCell ref="F6:G7"/>
    <mergeCell ref="J28:K28"/>
    <mergeCell ref="J29:K29"/>
    <mergeCell ref="J30:K30"/>
    <mergeCell ref="J31:K31"/>
    <mergeCell ref="J32:K32"/>
    <mergeCell ref="Y6:Y7"/>
    <mergeCell ref="Y8:Y10"/>
    <mergeCell ref="Y25:Y26"/>
    <mergeCell ref="R11:V11"/>
    <mergeCell ref="Q8:Q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143" customWidth="1"/>
    <col min="2" max="2" width="10.75390625" style="70" customWidth="1"/>
    <col min="3" max="3" width="46.12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12.75">
      <c r="A1" s="472" t="s">
        <v>599</v>
      </c>
      <c r="B1" s="472"/>
      <c r="C1" s="472"/>
      <c r="D1" s="472"/>
      <c r="E1" s="104"/>
      <c r="F1" s="104"/>
      <c r="G1" s="104"/>
    </row>
    <row r="2" spans="1:9" s="78" customFormat="1" ht="49.5" customHeight="1">
      <c r="A2" s="473" t="s">
        <v>482</v>
      </c>
      <c r="B2" s="473"/>
      <c r="C2" s="473"/>
      <c r="D2" s="473"/>
      <c r="E2" s="109"/>
      <c r="F2" s="109"/>
      <c r="G2" s="109"/>
      <c r="I2" s="79"/>
    </row>
    <row r="3" spans="1:9" s="78" customFormat="1" ht="49.5" customHeight="1">
      <c r="A3" s="470" t="s">
        <v>279</v>
      </c>
      <c r="B3" s="471" t="s">
        <v>246</v>
      </c>
      <c r="C3" s="471"/>
      <c r="D3" s="137" t="s">
        <v>278</v>
      </c>
      <c r="E3" s="80"/>
      <c r="F3" s="80"/>
      <c r="G3" s="80"/>
      <c r="I3" s="79"/>
    </row>
    <row r="4" spans="1:7" ht="31.5">
      <c r="A4" s="470"/>
      <c r="B4" s="471" t="s">
        <v>559</v>
      </c>
      <c r="C4" s="471"/>
      <c r="D4" s="137" t="s">
        <v>98</v>
      </c>
      <c r="E4" s="70"/>
      <c r="F4" s="70"/>
      <c r="G4" s="70"/>
    </row>
    <row r="5" spans="1:4" s="83" customFormat="1" ht="15.75">
      <c r="A5" s="141">
        <v>1</v>
      </c>
      <c r="B5" s="81" t="s">
        <v>53</v>
      </c>
      <c r="C5" s="110" t="s">
        <v>51</v>
      </c>
      <c r="D5" s="82">
        <v>97250</v>
      </c>
    </row>
    <row r="6" spans="1:4" s="85" customFormat="1" ht="15.75">
      <c r="A6" s="139">
        <v>2</v>
      </c>
      <c r="B6" s="84"/>
      <c r="C6" s="47" t="s">
        <v>13</v>
      </c>
      <c r="D6" s="94">
        <v>28669</v>
      </c>
    </row>
    <row r="7" spans="1:4" ht="15.75">
      <c r="A7" s="97">
        <v>3</v>
      </c>
      <c r="B7" s="75" t="s">
        <v>103</v>
      </c>
      <c r="C7" s="48" t="s">
        <v>14</v>
      </c>
      <c r="D7" s="95">
        <v>23030</v>
      </c>
    </row>
    <row r="8" spans="1:4" ht="15.75">
      <c r="A8" s="97">
        <v>4</v>
      </c>
      <c r="B8" s="75" t="s">
        <v>104</v>
      </c>
      <c r="C8" s="48" t="s">
        <v>15</v>
      </c>
      <c r="D8" s="95">
        <v>513</v>
      </c>
    </row>
    <row r="9" spans="1:4" ht="15.75">
      <c r="A9" s="97">
        <v>5</v>
      </c>
      <c r="B9" s="75" t="s">
        <v>105</v>
      </c>
      <c r="C9" s="48" t="s">
        <v>16</v>
      </c>
      <c r="D9" s="95">
        <v>1334</v>
      </c>
    </row>
    <row r="10" spans="1:4" ht="15.75">
      <c r="A10" s="97">
        <v>6</v>
      </c>
      <c r="B10" s="75" t="s">
        <v>106</v>
      </c>
      <c r="C10" s="48" t="s">
        <v>17</v>
      </c>
      <c r="D10" s="95">
        <v>596</v>
      </c>
    </row>
    <row r="11" spans="1:4" ht="15.75">
      <c r="A11" s="97">
        <v>7</v>
      </c>
      <c r="B11" s="75" t="s">
        <v>107</v>
      </c>
      <c r="C11" s="48" t="s">
        <v>18</v>
      </c>
      <c r="D11" s="95">
        <v>0</v>
      </c>
    </row>
    <row r="12" spans="1:4" ht="15.75">
      <c r="A12" s="97">
        <v>8</v>
      </c>
      <c r="B12" s="75" t="s">
        <v>108</v>
      </c>
      <c r="C12" s="48" t="s">
        <v>19</v>
      </c>
      <c r="D12" s="95">
        <v>300</v>
      </c>
    </row>
    <row r="13" spans="1:4" ht="15.75">
      <c r="A13" s="97">
        <v>9</v>
      </c>
      <c r="B13" s="75" t="s">
        <v>109</v>
      </c>
      <c r="C13" s="48" t="s">
        <v>20</v>
      </c>
      <c r="D13" s="95">
        <v>0</v>
      </c>
    </row>
    <row r="14" spans="1:4" ht="31.5">
      <c r="A14" s="97">
        <v>10</v>
      </c>
      <c r="B14" s="75" t="s">
        <v>110</v>
      </c>
      <c r="C14" s="48" t="s">
        <v>21</v>
      </c>
      <c r="D14" s="95">
        <v>357</v>
      </c>
    </row>
    <row r="15" spans="1:4" ht="15.75">
      <c r="A15" s="97">
        <v>11</v>
      </c>
      <c r="B15" s="75" t="s">
        <v>111</v>
      </c>
      <c r="C15" s="48" t="s">
        <v>22</v>
      </c>
      <c r="D15" s="95">
        <v>0</v>
      </c>
    </row>
    <row r="16" spans="1:4" ht="31.5">
      <c r="A16" s="97">
        <v>12</v>
      </c>
      <c r="B16" s="75" t="s">
        <v>112</v>
      </c>
      <c r="C16" s="48" t="s">
        <v>23</v>
      </c>
      <c r="D16" s="95">
        <v>2539</v>
      </c>
    </row>
    <row r="17" spans="1:4" s="85" customFormat="1" ht="15.75">
      <c r="A17" s="139">
        <v>13</v>
      </c>
      <c r="B17" s="84"/>
      <c r="C17" s="47" t="s">
        <v>24</v>
      </c>
      <c r="D17" s="94">
        <v>42293</v>
      </c>
    </row>
    <row r="18" spans="1:4" ht="15.75">
      <c r="A18" s="97">
        <v>14</v>
      </c>
      <c r="B18" s="75" t="s">
        <v>113</v>
      </c>
      <c r="C18" s="48" t="s">
        <v>25</v>
      </c>
      <c r="D18" s="95">
        <v>2042</v>
      </c>
    </row>
    <row r="19" spans="1:4" ht="15.75">
      <c r="A19" s="97">
        <v>15</v>
      </c>
      <c r="B19" s="75" t="s">
        <v>114</v>
      </c>
      <c r="C19" s="48" t="s">
        <v>26</v>
      </c>
      <c r="D19" s="95">
        <v>300</v>
      </c>
    </row>
    <row r="20" spans="1:4" ht="15.75">
      <c r="A20" s="97">
        <v>16</v>
      </c>
      <c r="B20" s="75" t="s">
        <v>115</v>
      </c>
      <c r="C20" s="48" t="s">
        <v>27</v>
      </c>
      <c r="D20" s="95">
        <v>1638</v>
      </c>
    </row>
    <row r="21" spans="1:4" ht="15.75">
      <c r="A21" s="97">
        <v>17</v>
      </c>
      <c r="B21" s="75" t="s">
        <v>116</v>
      </c>
      <c r="C21" s="48" t="s">
        <v>28</v>
      </c>
      <c r="D21" s="95">
        <v>300</v>
      </c>
    </row>
    <row r="22" spans="1:4" ht="15.75">
      <c r="A22" s="97">
        <v>18</v>
      </c>
      <c r="B22" s="75" t="s">
        <v>117</v>
      </c>
      <c r="C22" s="48" t="s">
        <v>29</v>
      </c>
      <c r="D22" s="95">
        <v>6803</v>
      </c>
    </row>
    <row r="23" spans="1:4" ht="15.75">
      <c r="A23" s="97">
        <v>19</v>
      </c>
      <c r="B23" s="75" t="s">
        <v>206</v>
      </c>
      <c r="C23" s="48" t="s">
        <v>30</v>
      </c>
      <c r="D23" s="95">
        <v>8388</v>
      </c>
    </row>
    <row r="24" spans="1:4" ht="15.75">
      <c r="A24" s="97">
        <v>20</v>
      </c>
      <c r="B24" s="75" t="s">
        <v>207</v>
      </c>
      <c r="C24" s="49" t="s">
        <v>31</v>
      </c>
      <c r="D24" s="95">
        <v>1220</v>
      </c>
    </row>
    <row r="25" spans="1:4" ht="15.75">
      <c r="A25" s="97">
        <v>21</v>
      </c>
      <c r="B25" s="75" t="s">
        <v>208</v>
      </c>
      <c r="C25" s="48" t="s">
        <v>32</v>
      </c>
      <c r="D25" s="95">
        <v>11713</v>
      </c>
    </row>
    <row r="26" spans="1:4" ht="15.75">
      <c r="A26" s="97">
        <v>22</v>
      </c>
      <c r="B26" s="75" t="s">
        <v>209</v>
      </c>
      <c r="C26" s="48" t="s">
        <v>33</v>
      </c>
      <c r="D26" s="95">
        <v>8732</v>
      </c>
    </row>
    <row r="27" spans="1:4" ht="15.75">
      <c r="A27" s="97">
        <v>23</v>
      </c>
      <c r="B27" s="75" t="s">
        <v>210</v>
      </c>
      <c r="C27" s="48" t="s">
        <v>34</v>
      </c>
      <c r="D27" s="95">
        <v>0</v>
      </c>
    </row>
    <row r="28" spans="1:4" ht="15.75">
      <c r="A28" s="97">
        <v>24</v>
      </c>
      <c r="B28" s="75" t="s">
        <v>211</v>
      </c>
      <c r="C28" s="48" t="s">
        <v>35</v>
      </c>
      <c r="D28" s="95">
        <v>1157</v>
      </c>
    </row>
    <row r="29" spans="1:4" s="85" customFormat="1" ht="15.75">
      <c r="A29" s="139">
        <v>25</v>
      </c>
      <c r="B29" s="84"/>
      <c r="C29" s="47" t="s">
        <v>36</v>
      </c>
      <c r="D29" s="94">
        <v>26088</v>
      </c>
    </row>
    <row r="30" spans="1:4" ht="15.75">
      <c r="A30" s="97">
        <v>26</v>
      </c>
      <c r="B30" s="75" t="s">
        <v>212</v>
      </c>
      <c r="C30" s="49" t="s">
        <v>37</v>
      </c>
      <c r="D30" s="95">
        <v>23942</v>
      </c>
    </row>
    <row r="31" spans="1:4" ht="15.75">
      <c r="A31" s="97">
        <v>27</v>
      </c>
      <c r="B31" s="75" t="s">
        <v>213</v>
      </c>
      <c r="C31" s="49" t="s">
        <v>38</v>
      </c>
      <c r="D31" s="95">
        <v>1202</v>
      </c>
    </row>
    <row r="32" spans="1:4" ht="15.75">
      <c r="A32" s="97">
        <v>28</v>
      </c>
      <c r="B32" s="75" t="s">
        <v>214</v>
      </c>
      <c r="C32" s="48" t="s">
        <v>39</v>
      </c>
      <c r="D32" s="95">
        <v>0</v>
      </c>
    </row>
    <row r="33" spans="1:4" ht="15.75">
      <c r="A33" s="97">
        <v>29</v>
      </c>
      <c r="B33" s="75" t="s">
        <v>215</v>
      </c>
      <c r="C33" s="48" t="s">
        <v>40</v>
      </c>
      <c r="D33" s="95">
        <v>944</v>
      </c>
    </row>
    <row r="34" spans="1:4" ht="15.75">
      <c r="A34" s="97">
        <v>30</v>
      </c>
      <c r="B34" s="75" t="s">
        <v>216</v>
      </c>
      <c r="C34" s="48" t="s">
        <v>41</v>
      </c>
      <c r="D34" s="95">
        <v>0</v>
      </c>
    </row>
    <row r="35" spans="1:4" s="85" customFormat="1" ht="15.75">
      <c r="A35" s="139">
        <v>31</v>
      </c>
      <c r="B35" s="84"/>
      <c r="C35" s="47" t="s">
        <v>42</v>
      </c>
      <c r="D35" s="94">
        <v>200</v>
      </c>
    </row>
    <row r="36" spans="1:4" ht="15.75">
      <c r="A36" s="97">
        <v>32</v>
      </c>
      <c r="B36" s="75" t="s">
        <v>217</v>
      </c>
      <c r="C36" s="48" t="s">
        <v>43</v>
      </c>
      <c r="D36" s="95">
        <v>0</v>
      </c>
    </row>
    <row r="37" spans="1:4" ht="15.75">
      <c r="A37" s="97">
        <v>33</v>
      </c>
      <c r="B37" s="75" t="s">
        <v>218</v>
      </c>
      <c r="C37" s="48" t="s">
        <v>44</v>
      </c>
      <c r="D37" s="95">
        <v>0</v>
      </c>
    </row>
    <row r="38" spans="1:4" ht="15.75">
      <c r="A38" s="97">
        <v>34</v>
      </c>
      <c r="B38" s="75" t="s">
        <v>219</v>
      </c>
      <c r="C38" s="48" t="s">
        <v>45</v>
      </c>
      <c r="D38" s="95">
        <v>200</v>
      </c>
    </row>
    <row r="39" spans="1:8" s="86" customFormat="1" ht="15.75">
      <c r="A39" s="141">
        <v>35</v>
      </c>
      <c r="B39" s="93" t="s">
        <v>220</v>
      </c>
      <c r="C39" s="107" t="s">
        <v>46</v>
      </c>
      <c r="D39" s="82">
        <v>0</v>
      </c>
      <c r="H39" s="87"/>
    </row>
    <row r="40" spans="1:4" ht="15.75">
      <c r="A40" s="97"/>
      <c r="B40" s="51"/>
      <c r="C40" s="48"/>
      <c r="D40" s="95">
        <v>0</v>
      </c>
    </row>
    <row r="41" spans="1:7" s="91" customFormat="1" ht="15.75">
      <c r="A41" s="142">
        <v>36</v>
      </c>
      <c r="B41" s="88"/>
      <c r="C41" s="108" t="s">
        <v>52</v>
      </c>
      <c r="D41" s="82">
        <v>97250</v>
      </c>
      <c r="E41" s="89"/>
      <c r="F41" s="88"/>
      <c r="G41" s="90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65" customWidth="1"/>
    <col min="3" max="3" width="81.00390625" style="65" bestFit="1" customWidth="1"/>
    <col min="4" max="4" width="15.375" style="65" bestFit="1" customWidth="1"/>
    <col min="5" max="5" width="10.625" style="65" customWidth="1"/>
    <col min="6" max="6" width="13.875" style="65" customWidth="1"/>
    <col min="7" max="7" width="15.375" style="65" bestFit="1" customWidth="1"/>
    <col min="8" max="10" width="13.00390625" style="65" bestFit="1" customWidth="1"/>
    <col min="11" max="11" width="15.37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474" t="s">
        <v>485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 ht="20.25">
      <c r="A2" s="477" t="s">
        <v>600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3" ht="20.25">
      <c r="A3" s="480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5.5">
      <c r="A4" s="483" t="s">
        <v>245</v>
      </c>
      <c r="B4" s="302" t="s">
        <v>246</v>
      </c>
      <c r="C4" s="301" t="s">
        <v>278</v>
      </c>
      <c r="D4" s="301" t="s">
        <v>247</v>
      </c>
      <c r="E4" s="301" t="s">
        <v>249</v>
      </c>
      <c r="F4" s="301" t="s">
        <v>308</v>
      </c>
      <c r="G4" s="301" t="s">
        <v>251</v>
      </c>
      <c r="H4" s="301" t="s">
        <v>252</v>
      </c>
      <c r="I4" s="301" t="s">
        <v>253</v>
      </c>
      <c r="J4" s="301" t="s">
        <v>254</v>
      </c>
      <c r="K4" s="301" t="s">
        <v>255</v>
      </c>
      <c r="L4" s="301" t="s">
        <v>256</v>
      </c>
      <c r="M4" s="301" t="s">
        <v>280</v>
      </c>
    </row>
    <row r="5" spans="1:13" s="71" customFormat="1" ht="218.25" customHeight="1">
      <c r="A5" s="483"/>
      <c r="B5" s="302" t="s">
        <v>307</v>
      </c>
      <c r="C5" s="302" t="s">
        <v>188</v>
      </c>
      <c r="D5" s="164" t="s">
        <v>82</v>
      </c>
      <c r="E5" s="164" t="s">
        <v>184</v>
      </c>
      <c r="F5" s="164" t="s">
        <v>186</v>
      </c>
      <c r="G5" s="164" t="s">
        <v>1</v>
      </c>
      <c r="H5" s="164" t="s">
        <v>435</v>
      </c>
      <c r="I5" s="164" t="s">
        <v>133</v>
      </c>
      <c r="J5" s="164" t="s">
        <v>436</v>
      </c>
      <c r="K5" s="164" t="s">
        <v>187</v>
      </c>
      <c r="L5" s="164" t="s">
        <v>49</v>
      </c>
      <c r="M5" s="164" t="s">
        <v>98</v>
      </c>
    </row>
    <row r="6" spans="1:13" ht="26.25">
      <c r="A6" s="151">
        <v>1</v>
      </c>
      <c r="B6" s="151">
        <v>562917</v>
      </c>
      <c r="C6" s="165" t="s">
        <v>240</v>
      </c>
      <c r="D6" s="166"/>
      <c r="E6" s="166"/>
      <c r="F6" s="166"/>
      <c r="G6" s="166">
        <v>12214</v>
      </c>
      <c r="H6" s="165">
        <v>3298</v>
      </c>
      <c r="I6" s="166">
        <v>10649</v>
      </c>
      <c r="J6" s="165"/>
      <c r="K6" s="166"/>
      <c r="L6" s="166"/>
      <c r="M6" s="167">
        <f>SUM(D6:L6)</f>
        <v>26161</v>
      </c>
    </row>
    <row r="7" spans="1:13" ht="26.25">
      <c r="A7" s="151">
        <v>2</v>
      </c>
      <c r="B7" s="151">
        <v>750000</v>
      </c>
      <c r="C7" s="165" t="s">
        <v>241</v>
      </c>
      <c r="D7" s="166"/>
      <c r="E7" s="166"/>
      <c r="F7" s="166"/>
      <c r="G7" s="166"/>
      <c r="H7" s="166"/>
      <c r="I7" s="166">
        <v>840</v>
      </c>
      <c r="J7" s="165"/>
      <c r="K7" s="166"/>
      <c r="L7" s="166"/>
      <c r="M7" s="167">
        <f aca="true" t="shared" si="0" ref="M7:M41">SUM(D7:L7)</f>
        <v>840</v>
      </c>
    </row>
    <row r="8" spans="1:17" ht="26.25">
      <c r="A8" s="151">
        <v>3</v>
      </c>
      <c r="B8" s="151">
        <v>813000</v>
      </c>
      <c r="C8" s="165" t="s">
        <v>242</v>
      </c>
      <c r="D8" s="166"/>
      <c r="E8" s="165"/>
      <c r="F8" s="165"/>
      <c r="G8" s="166">
        <v>1362</v>
      </c>
      <c r="H8" s="165">
        <v>368</v>
      </c>
      <c r="I8" s="165">
        <v>6075</v>
      </c>
      <c r="J8" s="165"/>
      <c r="K8" s="166"/>
      <c r="L8" s="166"/>
      <c r="M8" s="167">
        <f t="shared" si="0"/>
        <v>7805</v>
      </c>
      <c r="N8" s="70"/>
      <c r="O8" s="70"/>
      <c r="P8" s="70"/>
      <c r="Q8" s="70"/>
    </row>
    <row r="9" spans="1:17" ht="26.25">
      <c r="A9" s="151">
        <v>4</v>
      </c>
      <c r="B9" s="151">
        <v>841126</v>
      </c>
      <c r="C9" s="165" t="s">
        <v>243</v>
      </c>
      <c r="D9" s="166"/>
      <c r="E9" s="166"/>
      <c r="F9" s="166"/>
      <c r="G9" s="166">
        <v>25292</v>
      </c>
      <c r="H9" s="165">
        <v>6601</v>
      </c>
      <c r="I9" s="165">
        <v>12773</v>
      </c>
      <c r="J9" s="165"/>
      <c r="K9" s="166">
        <v>7057</v>
      </c>
      <c r="L9" s="166"/>
      <c r="M9" s="167">
        <f>SUM(D9:L9)</f>
        <v>51723</v>
      </c>
      <c r="N9" s="70"/>
      <c r="O9" s="70"/>
      <c r="P9" s="70"/>
      <c r="Q9" s="70"/>
    </row>
    <row r="10" spans="1:17" ht="26.25">
      <c r="A10" s="151">
        <v>5</v>
      </c>
      <c r="B10" s="151">
        <v>841402</v>
      </c>
      <c r="C10" s="165" t="s">
        <v>244</v>
      </c>
      <c r="D10" s="166"/>
      <c r="E10" s="166"/>
      <c r="F10" s="166"/>
      <c r="G10" s="166"/>
      <c r="H10" s="166"/>
      <c r="I10" s="166">
        <v>7863</v>
      </c>
      <c r="J10" s="166"/>
      <c r="K10" s="166"/>
      <c r="L10" s="166"/>
      <c r="M10" s="167">
        <f t="shared" si="0"/>
        <v>7863</v>
      </c>
      <c r="N10" s="70"/>
      <c r="O10" s="70"/>
      <c r="P10" s="70"/>
      <c r="Q10" s="70"/>
    </row>
    <row r="11" spans="1:13" ht="26.25">
      <c r="A11" s="151">
        <v>6</v>
      </c>
      <c r="B11" s="151">
        <v>680002</v>
      </c>
      <c r="C11" s="165" t="s">
        <v>454</v>
      </c>
      <c r="D11" s="166"/>
      <c r="E11" s="166"/>
      <c r="F11" s="166"/>
      <c r="G11" s="166">
        <v>2241</v>
      </c>
      <c r="H11" s="166">
        <v>605</v>
      </c>
      <c r="I11" s="166"/>
      <c r="J11" s="165"/>
      <c r="K11" s="166"/>
      <c r="L11" s="166"/>
      <c r="M11" s="167">
        <f t="shared" si="0"/>
        <v>2846</v>
      </c>
    </row>
    <row r="12" spans="1:13" ht="26.25">
      <c r="A12" s="151">
        <v>7</v>
      </c>
      <c r="B12" s="151">
        <v>862101</v>
      </c>
      <c r="C12" s="165" t="s">
        <v>539</v>
      </c>
      <c r="D12" s="166"/>
      <c r="E12" s="166"/>
      <c r="F12" s="165"/>
      <c r="G12" s="166"/>
      <c r="H12" s="166"/>
      <c r="I12" s="166">
        <v>2568</v>
      </c>
      <c r="J12" s="166"/>
      <c r="K12" s="166"/>
      <c r="L12" s="166"/>
      <c r="M12" s="167">
        <f t="shared" si="0"/>
        <v>2568</v>
      </c>
    </row>
    <row r="13" spans="1:13" ht="26.25">
      <c r="A13" s="151">
        <v>8</v>
      </c>
      <c r="B13" s="151">
        <v>910502</v>
      </c>
      <c r="C13" s="165" t="s">
        <v>258</v>
      </c>
      <c r="D13" s="166"/>
      <c r="E13" s="166"/>
      <c r="F13" s="166"/>
      <c r="G13" s="166"/>
      <c r="H13" s="166"/>
      <c r="I13" s="166">
        <v>1396</v>
      </c>
      <c r="J13" s="166"/>
      <c r="K13" s="166"/>
      <c r="L13" s="166"/>
      <c r="M13" s="167">
        <f t="shared" si="0"/>
        <v>1396</v>
      </c>
    </row>
    <row r="14" spans="1:13" ht="26.25">
      <c r="A14" s="151">
        <v>9</v>
      </c>
      <c r="B14" s="151">
        <v>910123</v>
      </c>
      <c r="C14" s="165" t="s">
        <v>259</v>
      </c>
      <c r="D14" s="165"/>
      <c r="E14" s="166"/>
      <c r="F14" s="166"/>
      <c r="G14" s="166">
        <v>1735</v>
      </c>
      <c r="H14" s="166">
        <v>469</v>
      </c>
      <c r="I14" s="166">
        <v>725</v>
      </c>
      <c r="J14" s="166"/>
      <c r="K14" s="166"/>
      <c r="L14" s="166"/>
      <c r="M14" s="167">
        <f t="shared" si="0"/>
        <v>2929</v>
      </c>
    </row>
    <row r="15" spans="1:13" ht="26.25">
      <c r="A15" s="151">
        <v>10</v>
      </c>
      <c r="B15" s="151">
        <v>960302</v>
      </c>
      <c r="C15" s="165" t="s">
        <v>260</v>
      </c>
      <c r="D15" s="166"/>
      <c r="E15" s="166"/>
      <c r="F15" s="166"/>
      <c r="G15" s="166"/>
      <c r="H15" s="165"/>
      <c r="I15" s="166">
        <v>516</v>
      </c>
      <c r="J15" s="166"/>
      <c r="K15" s="166"/>
      <c r="L15" s="166"/>
      <c r="M15" s="167">
        <f t="shared" si="0"/>
        <v>516</v>
      </c>
    </row>
    <row r="16" spans="1:13" ht="26.25">
      <c r="A16" s="151">
        <v>11</v>
      </c>
      <c r="B16" s="151">
        <v>890442</v>
      </c>
      <c r="C16" s="165" t="s">
        <v>486</v>
      </c>
      <c r="D16" s="166"/>
      <c r="E16" s="166"/>
      <c r="F16" s="166"/>
      <c r="G16" s="166">
        <v>24639</v>
      </c>
      <c r="H16" s="166">
        <v>3327</v>
      </c>
      <c r="I16" s="166"/>
      <c r="J16" s="166"/>
      <c r="K16" s="166">
        <v>200</v>
      </c>
      <c r="L16" s="166"/>
      <c r="M16" s="167">
        <f t="shared" si="0"/>
        <v>28166</v>
      </c>
    </row>
    <row r="17" spans="1:13" ht="26.25">
      <c r="A17" s="151">
        <v>12</v>
      </c>
      <c r="B17" s="151">
        <v>841907</v>
      </c>
      <c r="C17" s="165" t="s">
        <v>460</v>
      </c>
      <c r="D17" s="165"/>
      <c r="E17" s="166"/>
      <c r="F17" s="166"/>
      <c r="G17" s="166"/>
      <c r="H17" s="166"/>
      <c r="I17" s="166"/>
      <c r="J17" s="166"/>
      <c r="K17" s="166">
        <v>156819</v>
      </c>
      <c r="L17" s="166"/>
      <c r="M17" s="167">
        <f t="shared" si="0"/>
        <v>156819</v>
      </c>
    </row>
    <row r="18" spans="1:13" ht="26.25">
      <c r="A18" s="151">
        <v>13</v>
      </c>
      <c r="B18" s="151">
        <v>882111</v>
      </c>
      <c r="C18" s="165" t="s">
        <v>262</v>
      </c>
      <c r="D18" s="166"/>
      <c r="E18" s="166"/>
      <c r="F18" s="166"/>
      <c r="G18" s="166"/>
      <c r="H18" s="165"/>
      <c r="I18" s="166"/>
      <c r="J18" s="165">
        <v>4300</v>
      </c>
      <c r="K18" s="166"/>
      <c r="L18" s="166"/>
      <c r="M18" s="167">
        <f t="shared" si="0"/>
        <v>4300</v>
      </c>
    </row>
    <row r="19" spans="1:13" ht="26.25">
      <c r="A19" s="151">
        <v>14</v>
      </c>
      <c r="B19" s="151">
        <v>882111</v>
      </c>
      <c r="C19" s="165" t="s">
        <v>329</v>
      </c>
      <c r="D19" s="166"/>
      <c r="E19" s="166"/>
      <c r="F19" s="166"/>
      <c r="G19" s="166"/>
      <c r="H19" s="166"/>
      <c r="I19" s="165"/>
      <c r="J19" s="166">
        <v>24624</v>
      </c>
      <c r="K19" s="165"/>
      <c r="L19" s="166"/>
      <c r="M19" s="167">
        <f t="shared" si="0"/>
        <v>24624</v>
      </c>
    </row>
    <row r="20" spans="1:13" ht="26.25">
      <c r="A20" s="151">
        <v>15</v>
      </c>
      <c r="B20" s="151">
        <v>882113</v>
      </c>
      <c r="C20" s="165" t="s">
        <v>263</v>
      </c>
      <c r="D20" s="166"/>
      <c r="E20" s="166"/>
      <c r="F20" s="166"/>
      <c r="G20" s="166"/>
      <c r="H20" s="166"/>
      <c r="I20" s="166"/>
      <c r="J20" s="166">
        <v>14964</v>
      </c>
      <c r="K20" s="165"/>
      <c r="L20" s="166"/>
      <c r="M20" s="167">
        <f t="shared" si="0"/>
        <v>14964</v>
      </c>
    </row>
    <row r="21" spans="1:13" ht="26.25">
      <c r="A21" s="151">
        <v>16</v>
      </c>
      <c r="B21" s="151">
        <v>882115</v>
      </c>
      <c r="C21" s="165" t="s">
        <v>264</v>
      </c>
      <c r="D21" s="166"/>
      <c r="E21" s="166"/>
      <c r="F21" s="166"/>
      <c r="G21" s="166"/>
      <c r="H21" s="166"/>
      <c r="I21" s="166"/>
      <c r="J21" s="166">
        <v>835</v>
      </c>
      <c r="K21" s="166"/>
      <c r="L21" s="166"/>
      <c r="M21" s="167">
        <f t="shared" si="0"/>
        <v>835</v>
      </c>
    </row>
    <row r="22" spans="1:13" ht="26.25">
      <c r="A22" s="151">
        <v>17</v>
      </c>
      <c r="B22" s="151">
        <v>882112</v>
      </c>
      <c r="C22" s="165" t="s">
        <v>47</v>
      </c>
      <c r="D22" s="166"/>
      <c r="E22" s="166"/>
      <c r="F22" s="166"/>
      <c r="G22" s="166"/>
      <c r="H22" s="166"/>
      <c r="I22" s="166"/>
      <c r="J22" s="166">
        <v>96</v>
      </c>
      <c r="K22" s="166"/>
      <c r="L22" s="166"/>
      <c r="M22" s="167">
        <f t="shared" si="0"/>
        <v>96</v>
      </c>
    </row>
    <row r="23" spans="1:13" ht="26.25">
      <c r="A23" s="151">
        <v>18</v>
      </c>
      <c r="B23" s="151">
        <v>841403</v>
      </c>
      <c r="C23" s="308" t="s">
        <v>459</v>
      </c>
      <c r="D23" s="165"/>
      <c r="E23" s="166"/>
      <c r="F23" s="166"/>
      <c r="G23" s="166"/>
      <c r="H23" s="166"/>
      <c r="I23" s="166">
        <v>6033</v>
      </c>
      <c r="J23" s="166"/>
      <c r="K23" s="166"/>
      <c r="L23" s="166"/>
      <c r="M23" s="167">
        <f t="shared" si="0"/>
        <v>6033</v>
      </c>
    </row>
    <row r="24" spans="1:13" ht="26.25">
      <c r="A24" s="151">
        <v>19</v>
      </c>
      <c r="B24" s="151">
        <v>882117</v>
      </c>
      <c r="C24" s="165" t="s">
        <v>265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7">
        <f t="shared" si="0"/>
        <v>0</v>
      </c>
    </row>
    <row r="25" spans="1:13" ht="26.25">
      <c r="A25" s="151">
        <v>20</v>
      </c>
      <c r="B25" s="151">
        <v>851011</v>
      </c>
      <c r="C25" s="165" t="s">
        <v>487</v>
      </c>
      <c r="D25" s="166"/>
      <c r="E25" s="166"/>
      <c r="F25" s="166"/>
      <c r="G25" s="166">
        <v>20496</v>
      </c>
      <c r="H25" s="165">
        <v>5472</v>
      </c>
      <c r="I25" s="166">
        <v>5096</v>
      </c>
      <c r="J25" s="165"/>
      <c r="K25" s="166"/>
      <c r="L25" s="166"/>
      <c r="M25" s="167">
        <f t="shared" si="0"/>
        <v>31064</v>
      </c>
    </row>
    <row r="26" spans="1:13" ht="26.25">
      <c r="A26" s="151">
        <v>21</v>
      </c>
      <c r="B26" s="151">
        <v>522110</v>
      </c>
      <c r="C26" s="166" t="s">
        <v>488</v>
      </c>
      <c r="D26" s="166"/>
      <c r="E26" s="166"/>
      <c r="F26" s="166"/>
      <c r="G26" s="166"/>
      <c r="H26" s="165"/>
      <c r="I26" s="166">
        <v>2422</v>
      </c>
      <c r="J26" s="166"/>
      <c r="K26" s="166"/>
      <c r="L26" s="166"/>
      <c r="M26" s="167">
        <f t="shared" si="0"/>
        <v>2422</v>
      </c>
    </row>
    <row r="27" spans="1:13" ht="26.25">
      <c r="A27" s="151">
        <v>22</v>
      </c>
      <c r="B27" s="151">
        <v>882122</v>
      </c>
      <c r="C27" s="166" t="s">
        <v>48</v>
      </c>
      <c r="D27" s="166"/>
      <c r="E27" s="166"/>
      <c r="F27" s="166"/>
      <c r="G27" s="166"/>
      <c r="H27" s="165"/>
      <c r="I27" s="166"/>
      <c r="J27" s="166">
        <v>875</v>
      </c>
      <c r="K27" s="166"/>
      <c r="L27" s="166"/>
      <c r="M27" s="167">
        <f t="shared" si="0"/>
        <v>875</v>
      </c>
    </row>
    <row r="28" spans="1:13" ht="26.25">
      <c r="A28" s="151">
        <v>23</v>
      </c>
      <c r="B28" s="151">
        <v>882123</v>
      </c>
      <c r="C28" s="166" t="s">
        <v>267</v>
      </c>
      <c r="D28" s="166"/>
      <c r="E28" s="166"/>
      <c r="F28" s="166"/>
      <c r="G28" s="166"/>
      <c r="H28" s="165"/>
      <c r="I28" s="166"/>
      <c r="J28" s="166">
        <v>195</v>
      </c>
      <c r="K28" s="166"/>
      <c r="L28" s="166"/>
      <c r="M28" s="167">
        <f t="shared" si="0"/>
        <v>195</v>
      </c>
    </row>
    <row r="29" spans="1:13" ht="26.25">
      <c r="A29" s="151">
        <v>24</v>
      </c>
      <c r="B29" s="151">
        <v>882202</v>
      </c>
      <c r="C29" s="166" t="s">
        <v>268</v>
      </c>
      <c r="D29" s="166"/>
      <c r="E29" s="166"/>
      <c r="F29" s="166"/>
      <c r="G29" s="166"/>
      <c r="H29" s="165"/>
      <c r="I29" s="166"/>
      <c r="J29" s="166">
        <v>120</v>
      </c>
      <c r="K29" s="166"/>
      <c r="L29" s="166"/>
      <c r="M29" s="167">
        <f t="shared" si="0"/>
        <v>120</v>
      </c>
    </row>
    <row r="30" spans="1:13" ht="26.25">
      <c r="A30" s="151">
        <v>25</v>
      </c>
      <c r="B30" s="151">
        <v>882203</v>
      </c>
      <c r="C30" s="166" t="s">
        <v>269</v>
      </c>
      <c r="D30" s="166"/>
      <c r="E30" s="166"/>
      <c r="F30" s="166"/>
      <c r="G30" s="166"/>
      <c r="H30" s="165"/>
      <c r="I30" s="166"/>
      <c r="J30" s="166">
        <v>325</v>
      </c>
      <c r="K30" s="166"/>
      <c r="L30" s="166"/>
      <c r="M30" s="167">
        <f t="shared" si="0"/>
        <v>325</v>
      </c>
    </row>
    <row r="31" spans="1:13" ht="26.25">
      <c r="A31" s="151">
        <v>26</v>
      </c>
      <c r="B31" s="151">
        <v>562912</v>
      </c>
      <c r="C31" s="166" t="s">
        <v>433</v>
      </c>
      <c r="D31" s="166"/>
      <c r="E31" s="166"/>
      <c r="F31" s="166"/>
      <c r="G31" s="166"/>
      <c r="H31" s="165"/>
      <c r="I31" s="166">
        <v>4924</v>
      </c>
      <c r="J31" s="166"/>
      <c r="K31" s="166"/>
      <c r="L31" s="166"/>
      <c r="M31" s="167">
        <f t="shared" si="0"/>
        <v>4924</v>
      </c>
    </row>
    <row r="32" spans="1:13" ht="26.25">
      <c r="A32" s="151">
        <v>27</v>
      </c>
      <c r="B32" s="151">
        <v>562913</v>
      </c>
      <c r="C32" s="166" t="s">
        <v>434</v>
      </c>
      <c r="D32" s="166"/>
      <c r="E32" s="166"/>
      <c r="F32" s="166"/>
      <c r="G32" s="166"/>
      <c r="H32" s="165"/>
      <c r="I32" s="166">
        <v>11275</v>
      </c>
      <c r="J32" s="166"/>
      <c r="K32" s="166"/>
      <c r="L32" s="166"/>
      <c r="M32" s="167">
        <f t="shared" si="0"/>
        <v>11275</v>
      </c>
    </row>
    <row r="33" spans="1:13" ht="26.25">
      <c r="A33" s="151">
        <v>28</v>
      </c>
      <c r="B33" s="151">
        <v>889924</v>
      </c>
      <c r="C33" s="166" t="s">
        <v>270</v>
      </c>
      <c r="D33" s="166"/>
      <c r="E33" s="166"/>
      <c r="F33" s="166"/>
      <c r="G33" s="166"/>
      <c r="H33" s="165"/>
      <c r="I33" s="166">
        <v>762</v>
      </c>
      <c r="J33" s="166"/>
      <c r="K33" s="166">
        <v>2375</v>
      </c>
      <c r="L33" s="166"/>
      <c r="M33" s="167">
        <f t="shared" si="0"/>
        <v>3137</v>
      </c>
    </row>
    <row r="34" spans="1:13" ht="26.25">
      <c r="A34" s="151">
        <v>29</v>
      </c>
      <c r="B34" s="151">
        <v>873011</v>
      </c>
      <c r="C34" s="166" t="s">
        <v>271</v>
      </c>
      <c r="D34" s="166"/>
      <c r="E34" s="166"/>
      <c r="F34" s="166"/>
      <c r="G34" s="166"/>
      <c r="H34" s="165"/>
      <c r="I34" s="166"/>
      <c r="J34" s="166"/>
      <c r="K34" s="166"/>
      <c r="L34" s="166"/>
      <c r="M34" s="167">
        <f t="shared" si="0"/>
        <v>0</v>
      </c>
    </row>
    <row r="35" spans="1:13" ht="26.25">
      <c r="A35" s="151">
        <v>30</v>
      </c>
      <c r="B35" s="151">
        <v>881011</v>
      </c>
      <c r="C35" s="166" t="s">
        <v>272</v>
      </c>
      <c r="D35" s="166"/>
      <c r="E35" s="166"/>
      <c r="F35" s="166"/>
      <c r="G35" s="166">
        <v>1584</v>
      </c>
      <c r="H35" s="165">
        <v>428</v>
      </c>
      <c r="I35" s="166">
        <v>704</v>
      </c>
      <c r="J35" s="166"/>
      <c r="K35" s="166"/>
      <c r="L35" s="166"/>
      <c r="M35" s="167">
        <f t="shared" si="0"/>
        <v>2716</v>
      </c>
    </row>
    <row r="36" spans="1:13" ht="26.25">
      <c r="A36" s="151">
        <v>31</v>
      </c>
      <c r="B36" s="151">
        <v>889921</v>
      </c>
      <c r="C36" s="166" t="s">
        <v>451</v>
      </c>
      <c r="D36" s="166"/>
      <c r="E36" s="166"/>
      <c r="F36" s="166"/>
      <c r="G36" s="166">
        <v>3595</v>
      </c>
      <c r="H36" s="165">
        <v>825</v>
      </c>
      <c r="I36" s="166">
        <v>8586</v>
      </c>
      <c r="J36" s="166"/>
      <c r="K36" s="166"/>
      <c r="L36" s="166"/>
      <c r="M36" s="167">
        <f t="shared" si="0"/>
        <v>13006</v>
      </c>
    </row>
    <row r="37" spans="1:13" ht="26.25">
      <c r="A37" s="151">
        <v>32</v>
      </c>
      <c r="B37" s="151">
        <v>889922</v>
      </c>
      <c r="C37" s="166" t="s">
        <v>274</v>
      </c>
      <c r="D37" s="166"/>
      <c r="E37" s="166"/>
      <c r="F37" s="166"/>
      <c r="G37" s="166">
        <v>0</v>
      </c>
      <c r="H37" s="165">
        <v>0</v>
      </c>
      <c r="I37" s="166">
        <v>0</v>
      </c>
      <c r="J37" s="166"/>
      <c r="K37" s="166"/>
      <c r="L37" s="166"/>
      <c r="M37" s="167">
        <f t="shared" si="0"/>
        <v>0</v>
      </c>
    </row>
    <row r="38" spans="1:13" ht="26.25">
      <c r="A38" s="151">
        <v>33</v>
      </c>
      <c r="B38" s="151">
        <v>841353</v>
      </c>
      <c r="C38" s="166" t="s">
        <v>536</v>
      </c>
      <c r="D38" s="166">
        <v>166917</v>
      </c>
      <c r="E38" s="166"/>
      <c r="F38" s="166"/>
      <c r="G38" s="166"/>
      <c r="H38" s="165"/>
      <c r="I38" s="166"/>
      <c r="J38" s="166"/>
      <c r="K38" s="166"/>
      <c r="L38" s="166"/>
      <c r="M38" s="167">
        <f t="shared" si="0"/>
        <v>166917</v>
      </c>
    </row>
    <row r="39" spans="1:13" ht="26.25">
      <c r="A39" s="151">
        <v>34</v>
      </c>
      <c r="B39" s="151">
        <v>841354</v>
      </c>
      <c r="C39" s="166" t="s">
        <v>537</v>
      </c>
      <c r="D39" s="166">
        <v>82086</v>
      </c>
      <c r="E39" s="166"/>
      <c r="F39" s="166">
        <v>355</v>
      </c>
      <c r="G39" s="166"/>
      <c r="H39" s="165"/>
      <c r="I39" s="166"/>
      <c r="J39" s="166"/>
      <c r="K39" s="166"/>
      <c r="L39" s="166"/>
      <c r="M39" s="167">
        <f t="shared" si="0"/>
        <v>82441</v>
      </c>
    </row>
    <row r="40" spans="1:13" ht="26.25">
      <c r="A40" s="151">
        <v>35</v>
      </c>
      <c r="B40" s="151">
        <v>873013</v>
      </c>
      <c r="C40" s="166" t="s">
        <v>560</v>
      </c>
      <c r="D40" s="166"/>
      <c r="E40" s="166"/>
      <c r="F40" s="166"/>
      <c r="G40" s="166">
        <v>4184</v>
      </c>
      <c r="H40" s="165">
        <v>1130</v>
      </c>
      <c r="I40" s="166">
        <v>4471</v>
      </c>
      <c r="J40" s="166"/>
      <c r="K40" s="166"/>
      <c r="L40" s="166"/>
      <c r="M40" s="167">
        <f t="shared" si="0"/>
        <v>9785</v>
      </c>
    </row>
    <row r="41" spans="1:13" ht="26.25">
      <c r="A41" s="151">
        <v>36</v>
      </c>
      <c r="B41" s="151">
        <v>873011</v>
      </c>
      <c r="C41" s="166" t="s">
        <v>561</v>
      </c>
      <c r="D41" s="166"/>
      <c r="E41" s="166"/>
      <c r="F41" s="166"/>
      <c r="G41" s="166">
        <v>8965</v>
      </c>
      <c r="H41" s="165">
        <v>2420</v>
      </c>
      <c r="I41" s="166">
        <v>9572</v>
      </c>
      <c r="J41" s="166"/>
      <c r="K41" s="166"/>
      <c r="L41" s="166"/>
      <c r="M41" s="167">
        <f t="shared" si="0"/>
        <v>20957</v>
      </c>
    </row>
    <row r="42" spans="1:13" s="72" customFormat="1" ht="25.5">
      <c r="A42" s="140" t="s">
        <v>185</v>
      </c>
      <c r="B42" s="140"/>
      <c r="C42" s="168"/>
      <c r="D42" s="167">
        <f>SUM(D6:D39)</f>
        <v>249003</v>
      </c>
      <c r="E42" s="167">
        <f aca="true" t="shared" si="1" ref="E42:L42">SUM(E6:E39)</f>
        <v>0</v>
      </c>
      <c r="F42" s="167">
        <f t="shared" si="1"/>
        <v>355</v>
      </c>
      <c r="G42" s="167">
        <f>SUM(G6:G41)</f>
        <v>106307</v>
      </c>
      <c r="H42" s="167">
        <f>SUM(H6:H41)</f>
        <v>24943</v>
      </c>
      <c r="I42" s="167">
        <f t="shared" si="1"/>
        <v>83207</v>
      </c>
      <c r="J42" s="167">
        <f t="shared" si="1"/>
        <v>46334</v>
      </c>
      <c r="K42" s="167">
        <f t="shared" si="1"/>
        <v>166451</v>
      </c>
      <c r="L42" s="167">
        <f t="shared" si="1"/>
        <v>0</v>
      </c>
      <c r="M42" s="167">
        <f>SUM(M6:M41)</f>
        <v>690643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25" zoomScaleNormal="25" zoomScaleSheetLayoutView="25" zoomScalePageLayoutView="0" workbookViewId="0" topLeftCell="G1">
      <selection activeCell="W28" sqref="W28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47" t="s">
        <v>438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124"/>
      <c r="Y1" s="125"/>
    </row>
    <row r="2" spans="1:25" ht="3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115"/>
      <c r="Y2" s="126"/>
    </row>
    <row r="3" spans="1:25" ht="90">
      <c r="A3" s="451" t="s">
        <v>523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3"/>
    </row>
    <row r="4" spans="1:25" ht="90">
      <c r="A4" s="454" t="s">
        <v>579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6"/>
    </row>
    <row r="5" spans="1:25" ht="45">
      <c r="A5" s="457" t="s">
        <v>96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9"/>
    </row>
    <row r="6" spans="1:25" ht="99.75" customHeight="1">
      <c r="A6" s="122"/>
      <c r="B6" s="116"/>
      <c r="C6" s="123"/>
      <c r="D6" s="460">
        <v>2011</v>
      </c>
      <c r="E6" s="460"/>
      <c r="F6" s="460">
        <v>2012</v>
      </c>
      <c r="G6" s="460"/>
      <c r="H6" s="460">
        <v>2013</v>
      </c>
      <c r="I6" s="460"/>
      <c r="J6" s="120"/>
      <c r="K6" s="120"/>
      <c r="L6" s="120"/>
      <c r="M6" s="120"/>
      <c r="N6" s="103"/>
      <c r="O6" s="122"/>
      <c r="P6" s="116"/>
      <c r="Q6" s="116"/>
      <c r="R6" s="116"/>
      <c r="S6" s="116"/>
      <c r="T6" s="123"/>
      <c r="U6" s="461" t="s">
        <v>529</v>
      </c>
      <c r="V6" s="436" t="s">
        <v>530</v>
      </c>
      <c r="W6" s="436" t="s">
        <v>531</v>
      </c>
      <c r="X6" s="113"/>
      <c r="Y6" s="114"/>
    </row>
    <row r="7" spans="1:25" ht="85.5" customHeight="1">
      <c r="A7" s="117"/>
      <c r="B7" s="118"/>
      <c r="C7" s="119"/>
      <c r="D7" s="435" t="s">
        <v>181</v>
      </c>
      <c r="E7" s="435" t="s">
        <v>126</v>
      </c>
      <c r="F7" s="435" t="s">
        <v>148</v>
      </c>
      <c r="G7" s="435" t="s">
        <v>127</v>
      </c>
      <c r="H7" s="446" t="s">
        <v>146</v>
      </c>
      <c r="I7" s="446"/>
      <c r="J7" s="431" t="s">
        <v>147</v>
      </c>
      <c r="K7" s="431" t="s">
        <v>128</v>
      </c>
      <c r="L7" s="435" t="s">
        <v>149</v>
      </c>
      <c r="M7" s="435" t="s">
        <v>128</v>
      </c>
      <c r="N7" s="105"/>
      <c r="O7" s="117"/>
      <c r="P7" s="118"/>
      <c r="Q7" s="118"/>
      <c r="R7" s="118"/>
      <c r="S7" s="118"/>
      <c r="T7" s="119"/>
      <c r="U7" s="462"/>
      <c r="V7" s="437"/>
      <c r="W7" s="437"/>
      <c r="X7" s="28"/>
      <c r="Y7" s="29"/>
    </row>
    <row r="8" spans="1:25" ht="85.5" customHeight="1">
      <c r="A8" s="428" t="s">
        <v>175</v>
      </c>
      <c r="B8" s="429" t="s">
        <v>246</v>
      </c>
      <c r="C8" s="429"/>
      <c r="D8" s="30" t="s">
        <v>278</v>
      </c>
      <c r="E8" s="30" t="s">
        <v>247</v>
      </c>
      <c r="F8" s="30" t="s">
        <v>249</v>
      </c>
      <c r="G8" s="30" t="s">
        <v>250</v>
      </c>
      <c r="H8" s="111" t="s">
        <v>251</v>
      </c>
      <c r="I8" s="111" t="s">
        <v>252</v>
      </c>
      <c r="J8" s="61"/>
      <c r="K8" s="61"/>
      <c r="L8" s="30"/>
      <c r="M8" s="30"/>
      <c r="N8" s="99"/>
      <c r="O8" s="438" t="s">
        <v>279</v>
      </c>
      <c r="P8" s="439" t="s">
        <v>253</v>
      </c>
      <c r="Q8" s="440"/>
      <c r="R8" s="440"/>
      <c r="S8" s="440"/>
      <c r="T8" s="441"/>
      <c r="U8" s="101" t="s">
        <v>254</v>
      </c>
      <c r="V8" s="101" t="s">
        <v>255</v>
      </c>
      <c r="W8" s="103" t="s">
        <v>331</v>
      </c>
      <c r="X8" s="28"/>
      <c r="Y8" s="29"/>
    </row>
    <row r="9" spans="1:25" s="15" customFormat="1" ht="174" customHeight="1">
      <c r="A9" s="428"/>
      <c r="B9" s="442" t="s">
        <v>556</v>
      </c>
      <c r="C9" s="443"/>
      <c r="D9" s="432" t="s">
        <v>557</v>
      </c>
      <c r="E9" s="433" t="s">
        <v>554</v>
      </c>
      <c r="F9" s="432" t="s">
        <v>557</v>
      </c>
      <c r="G9" s="433" t="s">
        <v>554</v>
      </c>
      <c r="H9" s="432" t="s">
        <v>557</v>
      </c>
      <c r="I9" s="433" t="s">
        <v>554</v>
      </c>
      <c r="J9" s="430" t="s">
        <v>124</v>
      </c>
      <c r="K9" s="430" t="s">
        <v>125</v>
      </c>
      <c r="L9" s="430" t="s">
        <v>124</v>
      </c>
      <c r="M9" s="430" t="s">
        <v>125</v>
      </c>
      <c r="N9" s="102"/>
      <c r="O9" s="429"/>
      <c r="P9" s="422" t="s">
        <v>558</v>
      </c>
      <c r="Q9" s="422"/>
      <c r="R9" s="422"/>
      <c r="S9" s="422"/>
      <c r="T9" s="422"/>
      <c r="U9" s="423" t="s">
        <v>150</v>
      </c>
      <c r="V9" s="423" t="s">
        <v>148</v>
      </c>
      <c r="W9" s="423" t="s">
        <v>94</v>
      </c>
      <c r="X9" s="30" t="s">
        <v>129</v>
      </c>
      <c r="Y9" s="30" t="s">
        <v>130</v>
      </c>
    </row>
    <row r="10" spans="1:25" s="15" customFormat="1" ht="25.5" customHeight="1">
      <c r="A10" s="428"/>
      <c r="B10" s="444"/>
      <c r="C10" s="445"/>
      <c r="D10" s="432"/>
      <c r="E10" s="434"/>
      <c r="F10" s="432"/>
      <c r="G10" s="434"/>
      <c r="H10" s="432"/>
      <c r="I10" s="434"/>
      <c r="J10" s="430"/>
      <c r="K10" s="430"/>
      <c r="L10" s="430"/>
      <c r="M10" s="430"/>
      <c r="N10" s="102"/>
      <c r="O10" s="429"/>
      <c r="P10" s="422"/>
      <c r="Q10" s="422"/>
      <c r="R10" s="422"/>
      <c r="S10" s="422"/>
      <c r="T10" s="422"/>
      <c r="U10" s="424"/>
      <c r="V10" s="424"/>
      <c r="W10" s="424"/>
      <c r="X10" s="14"/>
      <c r="Y10" s="14"/>
    </row>
    <row r="11" spans="1:25" s="18" customFormat="1" ht="113.25" customHeight="1">
      <c r="A11" s="31" t="s">
        <v>53</v>
      </c>
      <c r="B11" s="414" t="s">
        <v>337</v>
      </c>
      <c r="C11" s="415"/>
      <c r="D11" s="32">
        <v>28771</v>
      </c>
      <c r="E11" s="32"/>
      <c r="F11" s="32">
        <v>33011</v>
      </c>
      <c r="G11" s="32"/>
      <c r="H11" s="32">
        <v>23862</v>
      </c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53</v>
      </c>
      <c r="P11" s="416" t="s">
        <v>131</v>
      </c>
      <c r="Q11" s="416"/>
      <c r="R11" s="416"/>
      <c r="S11" s="416"/>
      <c r="T11" s="416"/>
      <c r="U11" s="32">
        <v>3480</v>
      </c>
      <c r="V11" s="32">
        <v>23015</v>
      </c>
      <c r="W11" s="32">
        <v>40456</v>
      </c>
      <c r="X11" s="32"/>
      <c r="Y11" s="32"/>
    </row>
    <row r="12" spans="1:25" s="18" customFormat="1" ht="109.5" customHeight="1">
      <c r="A12" s="31" t="s">
        <v>72</v>
      </c>
      <c r="B12" s="414" t="s">
        <v>338</v>
      </c>
      <c r="C12" s="415" t="s">
        <v>338</v>
      </c>
      <c r="D12" s="32">
        <v>17480</v>
      </c>
      <c r="E12" s="32"/>
      <c r="F12" s="32">
        <v>25322</v>
      </c>
      <c r="G12" s="32"/>
      <c r="H12" s="32">
        <v>18133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72</v>
      </c>
      <c r="P12" s="425" t="s">
        <v>336</v>
      </c>
      <c r="Q12" s="426"/>
      <c r="R12" s="426"/>
      <c r="S12" s="426"/>
      <c r="T12" s="427"/>
      <c r="U12" s="32">
        <v>940</v>
      </c>
      <c r="V12" s="32">
        <v>5202</v>
      </c>
      <c r="W12" s="32">
        <v>7598</v>
      </c>
      <c r="X12" s="33"/>
      <c r="Y12" s="33"/>
    </row>
    <row r="13" spans="1:26" s="18" customFormat="1" ht="97.5" customHeight="1">
      <c r="A13" s="31" t="s">
        <v>95</v>
      </c>
      <c r="B13" s="414" t="s">
        <v>132</v>
      </c>
      <c r="C13" s="415" t="s">
        <v>132</v>
      </c>
      <c r="D13" s="32">
        <v>168144</v>
      </c>
      <c r="E13" s="32"/>
      <c r="F13" s="32">
        <v>193757</v>
      </c>
      <c r="G13" s="32">
        <v>5000</v>
      </c>
      <c r="H13" s="32">
        <v>172206</v>
      </c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95</v>
      </c>
      <c r="P13" s="416" t="s">
        <v>133</v>
      </c>
      <c r="Q13" s="416"/>
      <c r="R13" s="416"/>
      <c r="S13" s="416"/>
      <c r="T13" s="416"/>
      <c r="U13" s="32">
        <v>42427</v>
      </c>
      <c r="V13" s="32">
        <v>46334</v>
      </c>
      <c r="W13" s="32">
        <v>50399</v>
      </c>
      <c r="X13" s="33"/>
      <c r="Y13" s="33"/>
      <c r="Z13" s="19"/>
    </row>
    <row r="14" spans="1:25" s="18" customFormat="1" ht="111.75" customHeight="1">
      <c r="A14" s="31" t="s">
        <v>84</v>
      </c>
      <c r="B14" s="414" t="s">
        <v>340</v>
      </c>
      <c r="C14" s="415" t="s">
        <v>340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84</v>
      </c>
      <c r="P14" s="416" t="s">
        <v>335</v>
      </c>
      <c r="Q14" s="416"/>
      <c r="R14" s="416"/>
      <c r="S14" s="416"/>
      <c r="T14" s="416"/>
      <c r="U14" s="32">
        <v>47737</v>
      </c>
      <c r="V14" s="32">
        <v>3224</v>
      </c>
      <c r="W14" s="32">
        <v>1515</v>
      </c>
      <c r="X14" s="33"/>
      <c r="Y14" s="33"/>
    </row>
    <row r="15" spans="1:25" s="18" customFormat="1" ht="99.75" customHeight="1">
      <c r="A15" s="31" t="s">
        <v>87</v>
      </c>
      <c r="B15" s="414" t="s">
        <v>342</v>
      </c>
      <c r="C15" s="415" t="s">
        <v>342</v>
      </c>
      <c r="D15" s="32"/>
      <c r="E15" s="32">
        <v>5074</v>
      </c>
      <c r="F15" s="32"/>
      <c r="G15" s="32">
        <v>26135</v>
      </c>
      <c r="H15" s="32"/>
      <c r="I15" s="32">
        <v>238533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87</v>
      </c>
      <c r="P15" s="416" t="s">
        <v>152</v>
      </c>
      <c r="Q15" s="416"/>
      <c r="R15" s="416"/>
      <c r="S15" s="416"/>
      <c r="T15" s="416"/>
      <c r="U15" s="32">
        <v>32714</v>
      </c>
      <c r="V15" s="32">
        <v>44683</v>
      </c>
      <c r="W15" s="32">
        <v>159394</v>
      </c>
      <c r="X15" s="33"/>
      <c r="Y15" s="33"/>
    </row>
    <row r="16" spans="1:25" s="18" customFormat="1" ht="94.5" customHeight="1">
      <c r="A16" s="31" t="s">
        <v>89</v>
      </c>
      <c r="B16" s="414" t="s">
        <v>344</v>
      </c>
      <c r="C16" s="415" t="s">
        <v>344</v>
      </c>
      <c r="D16" s="32">
        <v>16667</v>
      </c>
      <c r="E16" s="32">
        <v>7250</v>
      </c>
      <c r="F16" s="32">
        <v>7432</v>
      </c>
      <c r="G16" s="32"/>
      <c r="H16" s="32">
        <v>28557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86</v>
      </c>
      <c r="P16" s="416" t="s">
        <v>153</v>
      </c>
      <c r="Q16" s="416"/>
      <c r="R16" s="416"/>
      <c r="S16" s="416"/>
      <c r="T16" s="416"/>
      <c r="U16" s="32">
        <v>1223</v>
      </c>
      <c r="V16" s="32"/>
      <c r="W16" s="32">
        <v>355</v>
      </c>
      <c r="X16" s="36"/>
      <c r="Y16" s="36"/>
    </row>
    <row r="17" spans="1:25" s="18" customFormat="1" ht="93" customHeight="1">
      <c r="A17" s="31" t="s">
        <v>88</v>
      </c>
      <c r="B17" s="414" t="s">
        <v>343</v>
      </c>
      <c r="C17" s="415" t="s">
        <v>343</v>
      </c>
      <c r="D17" s="32"/>
      <c r="E17" s="32">
        <v>1173</v>
      </c>
      <c r="F17" s="32">
        <v>0</v>
      </c>
      <c r="G17" s="32">
        <v>6000</v>
      </c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88</v>
      </c>
      <c r="P17" s="416" t="s">
        <v>134</v>
      </c>
      <c r="Q17" s="416"/>
      <c r="R17" s="416"/>
      <c r="S17" s="416"/>
      <c r="T17" s="416"/>
      <c r="U17" s="32">
        <v>19257</v>
      </c>
      <c r="V17" s="32">
        <v>15537</v>
      </c>
      <c r="W17" s="32">
        <v>249003</v>
      </c>
      <c r="X17" s="36"/>
      <c r="Y17" s="36"/>
    </row>
    <row r="18" spans="1:27" s="18" customFormat="1" ht="96" customHeight="1">
      <c r="A18" s="31" t="s">
        <v>135</v>
      </c>
      <c r="B18" s="414" t="s">
        <v>378</v>
      </c>
      <c r="C18" s="415" t="s">
        <v>378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90</v>
      </c>
      <c r="P18" s="416" t="s">
        <v>136</v>
      </c>
      <c r="Q18" s="416"/>
      <c r="R18" s="416"/>
      <c r="S18" s="416"/>
      <c r="T18" s="416"/>
      <c r="U18" s="32"/>
      <c r="V18" s="32">
        <v>101</v>
      </c>
      <c r="W18" s="32"/>
      <c r="X18" s="32"/>
      <c r="Y18" s="32"/>
      <c r="Z18" s="58"/>
      <c r="AA18" s="20"/>
    </row>
    <row r="19" spans="1:25" s="18" customFormat="1" ht="61.5">
      <c r="A19" s="31" t="s">
        <v>345</v>
      </c>
      <c r="B19" s="414" t="s">
        <v>346</v>
      </c>
      <c r="C19" s="415" t="s">
        <v>346</v>
      </c>
      <c r="D19" s="34">
        <v>2906</v>
      </c>
      <c r="E19" s="34"/>
      <c r="F19" s="55"/>
      <c r="G19" s="55">
        <v>7605</v>
      </c>
      <c r="H19" s="34">
        <v>16959</v>
      </c>
      <c r="I19" s="34">
        <v>10470</v>
      </c>
      <c r="J19" s="421"/>
      <c r="K19" s="421"/>
      <c r="L19" s="421"/>
      <c r="M19" s="421"/>
      <c r="N19" s="21"/>
      <c r="O19" s="407" t="s">
        <v>137</v>
      </c>
      <c r="P19" s="408"/>
      <c r="Q19" s="408"/>
      <c r="R19" s="408"/>
      <c r="S19" s="408"/>
      <c r="T19" s="408"/>
      <c r="U19" s="32"/>
      <c r="V19" s="32"/>
      <c r="W19" s="32"/>
      <c r="X19" s="37"/>
      <c r="Y19" s="37"/>
    </row>
    <row r="20" spans="1:25" s="18" customFormat="1" ht="61.5">
      <c r="A20" s="31" t="s">
        <v>347</v>
      </c>
      <c r="B20" s="414" t="s">
        <v>348</v>
      </c>
      <c r="C20" s="415" t="s">
        <v>348</v>
      </c>
      <c r="D20" s="34"/>
      <c r="E20" s="34"/>
      <c r="F20" s="55">
        <v>62497</v>
      </c>
      <c r="G20" s="55"/>
      <c r="H20" s="34"/>
      <c r="I20" s="34"/>
      <c r="J20" s="421"/>
      <c r="K20" s="421"/>
      <c r="L20" s="421"/>
      <c r="M20" s="421"/>
      <c r="N20" s="21"/>
      <c r="O20" s="407" t="s">
        <v>138</v>
      </c>
      <c r="P20" s="408"/>
      <c r="Q20" s="408"/>
      <c r="R20" s="408"/>
      <c r="S20" s="408"/>
      <c r="T20" s="408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100"/>
      <c r="O21" s="409" t="s">
        <v>333</v>
      </c>
      <c r="P21" s="410"/>
      <c r="Q21" s="410"/>
      <c r="R21" s="410"/>
      <c r="S21" s="410"/>
      <c r="T21" s="411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100"/>
      <c r="O22" s="409" t="s">
        <v>157</v>
      </c>
      <c r="P22" s="412"/>
      <c r="Q22" s="412"/>
      <c r="R22" s="412"/>
      <c r="S22" s="412"/>
      <c r="T22" s="413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100"/>
      <c r="O23" s="409" t="s">
        <v>332</v>
      </c>
      <c r="P23" s="412"/>
      <c r="Q23" s="412"/>
      <c r="R23" s="412"/>
      <c r="S23" s="412"/>
      <c r="T23" s="413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09" t="s">
        <v>275</v>
      </c>
      <c r="P24" s="412"/>
      <c r="Q24" s="412"/>
      <c r="R24" s="412"/>
      <c r="S24" s="412"/>
      <c r="T24" s="413"/>
      <c r="U24" s="37"/>
      <c r="V24" s="54">
        <v>62497</v>
      </c>
      <c r="W24" s="37"/>
      <c r="X24" s="38"/>
      <c r="Y24" s="37"/>
    </row>
    <row r="25" spans="1:26" s="24" customFormat="1" ht="120.75" customHeight="1">
      <c r="A25" s="417" t="s">
        <v>154</v>
      </c>
      <c r="B25" s="418"/>
      <c r="C25" s="419"/>
      <c r="D25" s="35">
        <v>233968</v>
      </c>
      <c r="E25" s="35">
        <v>13497</v>
      </c>
      <c r="F25" s="35">
        <v>322019</v>
      </c>
      <c r="G25" s="35">
        <v>44740</v>
      </c>
      <c r="H25" s="35">
        <v>259717</v>
      </c>
      <c r="I25" s="35">
        <v>249003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20" t="s">
        <v>140</v>
      </c>
      <c r="P25" s="420"/>
      <c r="Q25" s="420"/>
      <c r="R25" s="420"/>
      <c r="S25" s="420"/>
      <c r="T25" s="420"/>
      <c r="U25" s="404">
        <v>147778</v>
      </c>
      <c r="V25" s="404">
        <v>200773</v>
      </c>
      <c r="W25" s="404">
        <v>508720</v>
      </c>
      <c r="X25" s="404"/>
      <c r="Y25" s="404"/>
      <c r="Z25" s="367"/>
    </row>
    <row r="26" spans="1:27" ht="137.25" customHeight="1">
      <c r="A26" s="405" t="s">
        <v>151</v>
      </c>
      <c r="B26" s="405"/>
      <c r="C26" s="405"/>
      <c r="D26" s="404">
        <v>247465</v>
      </c>
      <c r="E26" s="404"/>
      <c r="F26" s="404">
        <v>366759</v>
      </c>
      <c r="G26" s="404"/>
      <c r="H26" s="404">
        <v>508720</v>
      </c>
      <c r="I26" s="404"/>
      <c r="J26" s="406">
        <f>J25+K25</f>
        <v>773936</v>
      </c>
      <c r="K26" s="406"/>
      <c r="L26" s="406">
        <f>L25+M25</f>
        <v>216292.606</v>
      </c>
      <c r="M26" s="406"/>
      <c r="N26" s="62"/>
      <c r="O26" s="420"/>
      <c r="P26" s="420"/>
      <c r="Q26" s="420"/>
      <c r="R26" s="420"/>
      <c r="S26" s="420"/>
      <c r="T26" s="420"/>
      <c r="U26" s="404"/>
      <c r="V26" s="404"/>
      <c r="W26" s="404"/>
      <c r="X26" s="404"/>
      <c r="Y26" s="404"/>
      <c r="Z26" s="27"/>
      <c r="AA26" s="25"/>
    </row>
    <row r="27" spans="1:26" s="41" customFormat="1" ht="117.75" customHeight="1">
      <c r="A27" s="399" t="s">
        <v>155</v>
      </c>
      <c r="B27" s="400"/>
      <c r="C27" s="401"/>
      <c r="D27" s="39"/>
      <c r="E27" s="44"/>
      <c r="F27" s="56"/>
      <c r="G27" s="39"/>
      <c r="H27" s="39"/>
      <c r="I27" s="39"/>
      <c r="J27" s="393"/>
      <c r="K27" s="393"/>
      <c r="L27" s="393"/>
      <c r="M27" s="393"/>
      <c r="N27" s="60"/>
      <c r="O27" s="395" t="s">
        <v>578</v>
      </c>
      <c r="P27" s="395"/>
      <c r="Q27" s="395"/>
      <c r="R27" s="395"/>
      <c r="S27" s="395"/>
      <c r="T27" s="395"/>
      <c r="U27" s="39">
        <v>127298</v>
      </c>
      <c r="V27" s="39">
        <v>185135</v>
      </c>
      <c r="W27" s="39">
        <v>259717</v>
      </c>
      <c r="X27" s="39"/>
      <c r="Y27" s="39"/>
      <c r="Z27" s="40"/>
    </row>
    <row r="28" spans="1:26" s="41" customFormat="1" ht="94.5" customHeight="1">
      <c r="A28" s="396" t="s">
        <v>143</v>
      </c>
      <c r="B28" s="397"/>
      <c r="C28" s="398"/>
      <c r="D28" s="402"/>
      <c r="E28" s="403"/>
      <c r="F28" s="391"/>
      <c r="G28" s="391"/>
      <c r="H28" s="391"/>
      <c r="I28" s="391"/>
      <c r="J28" s="393">
        <f>X28-K25</f>
        <v>-535308</v>
      </c>
      <c r="K28" s="393"/>
      <c r="L28" s="393">
        <f>Z28-M25</f>
        <v>-24915.378</v>
      </c>
      <c r="M28" s="393"/>
      <c r="N28" s="60"/>
      <c r="O28" s="395" t="s">
        <v>577</v>
      </c>
      <c r="P28" s="395"/>
      <c r="Q28" s="395"/>
      <c r="R28" s="395"/>
      <c r="S28" s="395"/>
      <c r="T28" s="395"/>
      <c r="U28" s="39">
        <v>20480</v>
      </c>
      <c r="V28" s="39">
        <v>15638</v>
      </c>
      <c r="W28" s="39">
        <v>249003</v>
      </c>
      <c r="X28" s="39"/>
      <c r="Y28" s="39"/>
      <c r="Z28" s="40"/>
    </row>
    <row r="29" spans="1:26" s="41" customFormat="1" ht="123" customHeight="1">
      <c r="A29" s="396"/>
      <c r="B29" s="397"/>
      <c r="C29" s="398"/>
      <c r="D29" s="391"/>
      <c r="E29" s="391"/>
      <c r="F29" s="391"/>
      <c r="G29" s="391"/>
      <c r="H29" s="391"/>
      <c r="I29" s="391"/>
      <c r="J29" s="393">
        <f>J27+J28</f>
        <v>-535308</v>
      </c>
      <c r="K29" s="393"/>
      <c r="L29" s="393">
        <f>L27+L28</f>
        <v>-24915.378</v>
      </c>
      <c r="M29" s="393"/>
      <c r="N29" s="60"/>
      <c r="O29" s="394"/>
      <c r="P29" s="394"/>
      <c r="Q29" s="394"/>
      <c r="R29" s="394"/>
      <c r="S29" s="394"/>
      <c r="T29" s="394"/>
      <c r="U29" s="42"/>
      <c r="V29" s="42"/>
      <c r="W29" s="42"/>
      <c r="X29" s="42"/>
      <c r="Y29" s="42"/>
      <c r="Z29" s="40"/>
    </row>
    <row r="30" spans="1:26" s="41" customFormat="1" ht="60.75">
      <c r="A30" s="392" t="s">
        <v>139</v>
      </c>
      <c r="B30" s="392"/>
      <c r="C30" s="392"/>
      <c r="D30" s="391">
        <v>106670</v>
      </c>
      <c r="E30" s="391"/>
      <c r="F30" s="391">
        <v>136884</v>
      </c>
      <c r="G30" s="391"/>
      <c r="H30" s="391"/>
      <c r="I30" s="391"/>
      <c r="J30" s="393"/>
      <c r="K30" s="393"/>
      <c r="L30" s="393"/>
      <c r="M30" s="393"/>
      <c r="N30" s="60"/>
      <c r="O30" s="394"/>
      <c r="P30" s="394"/>
      <c r="Q30" s="394"/>
      <c r="R30" s="394"/>
      <c r="S30" s="394"/>
      <c r="T30" s="394"/>
      <c r="U30" s="43"/>
      <c r="V30" s="39"/>
      <c r="W30" s="39"/>
      <c r="X30" s="44"/>
      <c r="Y30" s="45"/>
      <c r="Z30" s="40"/>
    </row>
    <row r="31" spans="1:26" s="41" customFormat="1" ht="60.75">
      <c r="A31" s="392" t="s">
        <v>144</v>
      </c>
      <c r="B31" s="392"/>
      <c r="C31" s="392"/>
      <c r="D31" s="391"/>
      <c r="E31" s="391"/>
      <c r="F31" s="391">
        <v>29102</v>
      </c>
      <c r="G31" s="391"/>
      <c r="H31" s="393"/>
      <c r="I31" s="393"/>
      <c r="J31" s="393"/>
      <c r="K31" s="393"/>
      <c r="L31" s="393"/>
      <c r="M31" s="393"/>
      <c r="N31" s="60"/>
      <c r="O31" s="394"/>
      <c r="P31" s="394"/>
      <c r="Q31" s="394"/>
      <c r="R31" s="394"/>
      <c r="S31" s="394"/>
      <c r="T31" s="394"/>
      <c r="U31" s="43"/>
      <c r="V31" s="52"/>
      <c r="W31" s="39"/>
      <c r="X31" s="391"/>
      <c r="Y31" s="391"/>
      <c r="Z31" s="40"/>
    </row>
    <row r="32" spans="1:26" s="41" customFormat="1" ht="84.75" customHeight="1">
      <c r="A32" s="392" t="s">
        <v>145</v>
      </c>
      <c r="B32" s="392"/>
      <c r="C32" s="392"/>
      <c r="D32" s="391">
        <v>99687</v>
      </c>
      <c r="E32" s="391"/>
      <c r="F32" s="391">
        <v>165986</v>
      </c>
      <c r="G32" s="391"/>
      <c r="H32" s="391">
        <v>156819</v>
      </c>
      <c r="I32" s="391"/>
      <c r="J32" s="393"/>
      <c r="K32" s="393"/>
      <c r="L32" s="393"/>
      <c r="M32" s="393"/>
      <c r="N32" s="60"/>
      <c r="O32" s="394"/>
      <c r="P32" s="394"/>
      <c r="Q32" s="394"/>
      <c r="R32" s="394"/>
      <c r="S32" s="394"/>
      <c r="T32" s="39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40" zoomScaleSheetLayoutView="40" zoomScalePageLayoutView="0" workbookViewId="0" topLeftCell="A1">
      <pane xSplit="3" ySplit="9" topLeftCell="D46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E55" sqref="E55"/>
    </sheetView>
  </sheetViews>
  <sheetFormatPr defaultColWidth="9.00390625" defaultRowHeight="12.75"/>
  <cols>
    <col min="1" max="1" width="14.875" style="98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370" t="s">
        <v>601</v>
      </c>
      <c r="B1" s="371"/>
      <c r="C1" s="371"/>
      <c r="D1" s="371"/>
      <c r="E1" s="371"/>
      <c r="F1" s="372"/>
      <c r="G1" s="112"/>
    </row>
    <row r="2" spans="1:7" ht="33">
      <c r="A2" s="373" t="s">
        <v>523</v>
      </c>
      <c r="B2" s="374"/>
      <c r="C2" s="374"/>
      <c r="D2" s="374"/>
      <c r="E2" s="374"/>
      <c r="F2" s="375"/>
      <c r="G2" s="112"/>
    </row>
    <row r="3" spans="1:7" ht="75" customHeight="1">
      <c r="A3" s="376" t="s">
        <v>582</v>
      </c>
      <c r="B3" s="377"/>
      <c r="C3" s="377"/>
      <c r="D3" s="377"/>
      <c r="E3" s="377"/>
      <c r="F3" s="378"/>
      <c r="G3" s="112"/>
    </row>
    <row r="4" spans="1:7" ht="20.25">
      <c r="A4" s="379" t="s">
        <v>96</v>
      </c>
      <c r="B4" s="380"/>
      <c r="C4" s="380"/>
      <c r="D4" s="380"/>
      <c r="E4" s="380"/>
      <c r="F4" s="381"/>
      <c r="G4" s="112"/>
    </row>
    <row r="5" spans="1:6" ht="33">
      <c r="A5" s="382" t="s">
        <v>279</v>
      </c>
      <c r="B5" s="383" t="s">
        <v>246</v>
      </c>
      <c r="C5" s="383"/>
      <c r="D5" s="187" t="s">
        <v>278</v>
      </c>
      <c r="E5" s="187" t="s">
        <v>247</v>
      </c>
      <c r="F5" s="187" t="s">
        <v>249</v>
      </c>
    </row>
    <row r="6" spans="1:6" s="8" customFormat="1" ht="66">
      <c r="A6" s="382"/>
      <c r="B6" s="484" t="s">
        <v>575</v>
      </c>
      <c r="C6" s="383"/>
      <c r="D6" s="369" t="s">
        <v>553</v>
      </c>
      <c r="E6" s="369" t="s">
        <v>554</v>
      </c>
      <c r="F6" s="369" t="s">
        <v>562</v>
      </c>
    </row>
    <row r="7" spans="1:6" ht="20.25" customHeight="1">
      <c r="A7" s="382"/>
      <c r="B7" s="383"/>
      <c r="C7" s="383"/>
      <c r="D7" s="390" t="s">
        <v>98</v>
      </c>
      <c r="E7" s="390"/>
      <c r="F7" s="390"/>
    </row>
    <row r="8" spans="1:6" ht="20.25">
      <c r="A8" s="382"/>
      <c r="B8" s="383"/>
      <c r="C8" s="383"/>
      <c r="D8" s="390"/>
      <c r="E8" s="390"/>
      <c r="F8" s="390"/>
    </row>
    <row r="9" spans="1:6" s="9" customFormat="1" ht="21" thickBot="1">
      <c r="A9" s="382"/>
      <c r="B9" s="383"/>
      <c r="C9" s="383"/>
      <c r="D9" s="390"/>
      <c r="E9" s="390"/>
      <c r="F9" s="390"/>
    </row>
    <row r="10" spans="1:6" s="169" customFormat="1" ht="55.5" customHeight="1" thickBot="1">
      <c r="A10" s="261">
        <v>1</v>
      </c>
      <c r="B10" s="173" t="s">
        <v>81</v>
      </c>
      <c r="C10" s="174" t="s">
        <v>337</v>
      </c>
      <c r="D10" s="175">
        <v>23862</v>
      </c>
      <c r="E10" s="175"/>
      <c r="F10" s="175">
        <v>23862</v>
      </c>
    </row>
    <row r="11" spans="1:6" s="171" customFormat="1" ht="55.5" customHeight="1">
      <c r="A11" s="176">
        <v>2</v>
      </c>
      <c r="B11" s="177" t="s">
        <v>382</v>
      </c>
      <c r="C11" s="268" t="s">
        <v>351</v>
      </c>
      <c r="D11" s="185">
        <v>0</v>
      </c>
      <c r="E11" s="185"/>
      <c r="F11" s="185">
        <v>0</v>
      </c>
    </row>
    <row r="12" spans="1:6" s="170" customFormat="1" ht="55.5" customHeight="1">
      <c r="A12" s="176">
        <v>3</v>
      </c>
      <c r="B12" s="177" t="s">
        <v>383</v>
      </c>
      <c r="C12" s="180" t="s">
        <v>352</v>
      </c>
      <c r="D12" s="185">
        <v>6000</v>
      </c>
      <c r="E12" s="185"/>
      <c r="F12" s="185">
        <v>6000</v>
      </c>
    </row>
    <row r="13" spans="1:6" s="269" customFormat="1" ht="55.5" customHeight="1">
      <c r="A13" s="176">
        <v>4</v>
      </c>
      <c r="B13" s="177" t="s">
        <v>384</v>
      </c>
      <c r="C13" s="180" t="s">
        <v>353</v>
      </c>
      <c r="D13" s="185">
        <v>11000</v>
      </c>
      <c r="E13" s="185"/>
      <c r="F13" s="185">
        <v>11000</v>
      </c>
    </row>
    <row r="14" spans="1:6" s="269" customFormat="1" ht="55.5" customHeight="1">
      <c r="A14" s="176">
        <v>5</v>
      </c>
      <c r="B14" s="177" t="s">
        <v>385</v>
      </c>
      <c r="C14" s="180" t="s">
        <v>354</v>
      </c>
      <c r="D14" s="185">
        <v>900</v>
      </c>
      <c r="E14" s="185"/>
      <c r="F14" s="185">
        <v>900</v>
      </c>
    </row>
    <row r="15" spans="1:6" s="269" customFormat="1" ht="55.5" customHeight="1">
      <c r="A15" s="176">
        <v>6</v>
      </c>
      <c r="B15" s="177" t="s">
        <v>386</v>
      </c>
      <c r="C15" s="180" t="s">
        <v>355</v>
      </c>
      <c r="D15" s="185">
        <v>5200</v>
      </c>
      <c r="E15" s="185"/>
      <c r="F15" s="185">
        <v>5200</v>
      </c>
    </row>
    <row r="16" spans="1:6" s="269" customFormat="1" ht="55.5" customHeight="1">
      <c r="A16" s="176">
        <v>7</v>
      </c>
      <c r="B16" s="177" t="s">
        <v>387</v>
      </c>
      <c r="C16" s="180" t="s">
        <v>356</v>
      </c>
      <c r="D16" s="185">
        <v>220</v>
      </c>
      <c r="E16" s="185"/>
      <c r="F16" s="185">
        <v>220</v>
      </c>
    </row>
    <row r="17" spans="1:6" s="269" customFormat="1" ht="55.5" customHeight="1">
      <c r="A17" s="176">
        <v>8</v>
      </c>
      <c r="B17" s="177" t="s">
        <v>388</v>
      </c>
      <c r="C17" s="180" t="s">
        <v>357</v>
      </c>
      <c r="D17" s="185">
        <v>542</v>
      </c>
      <c r="E17" s="185"/>
      <c r="F17" s="185">
        <v>542</v>
      </c>
    </row>
    <row r="18" spans="1:6" s="170" customFormat="1" ht="55.5" customHeight="1">
      <c r="A18" s="261">
        <v>9</v>
      </c>
      <c r="B18" s="173" t="s">
        <v>85</v>
      </c>
      <c r="C18" s="174" t="s">
        <v>338</v>
      </c>
      <c r="D18" s="175">
        <v>18133</v>
      </c>
      <c r="E18" s="175"/>
      <c r="F18" s="175">
        <v>18133</v>
      </c>
    </row>
    <row r="19" spans="1:6" s="270" customFormat="1" ht="55.5" customHeight="1">
      <c r="A19" s="176">
        <v>10</v>
      </c>
      <c r="B19" s="177" t="s">
        <v>389</v>
      </c>
      <c r="C19" s="268" t="s">
        <v>363</v>
      </c>
      <c r="D19" s="185">
        <v>1132</v>
      </c>
      <c r="E19" s="185"/>
      <c r="F19" s="185">
        <v>1132</v>
      </c>
    </row>
    <row r="20" spans="1:6" s="170" customFormat="1" ht="55.5" customHeight="1">
      <c r="A20" s="176">
        <v>11</v>
      </c>
      <c r="B20" s="177" t="s">
        <v>390</v>
      </c>
      <c r="C20" s="180" t="s">
        <v>358</v>
      </c>
      <c r="D20" s="185">
        <v>13522</v>
      </c>
      <c r="E20" s="185"/>
      <c r="F20" s="185">
        <v>13522</v>
      </c>
    </row>
    <row r="21" spans="1:6" s="170" customFormat="1" ht="55.5" customHeight="1">
      <c r="A21" s="176">
        <v>12</v>
      </c>
      <c r="B21" s="177" t="s">
        <v>391</v>
      </c>
      <c r="C21" s="180" t="s">
        <v>359</v>
      </c>
      <c r="D21" s="185">
        <v>0</v>
      </c>
      <c r="E21" s="185"/>
      <c r="F21" s="185">
        <v>0</v>
      </c>
    </row>
    <row r="22" spans="1:6" s="170" customFormat="1" ht="55.5" customHeight="1">
      <c r="A22" s="176">
        <v>13</v>
      </c>
      <c r="B22" s="177" t="s">
        <v>392</v>
      </c>
      <c r="C22" s="180" t="s">
        <v>360</v>
      </c>
      <c r="D22" s="185">
        <v>0</v>
      </c>
      <c r="E22" s="185"/>
      <c r="F22" s="185">
        <v>0</v>
      </c>
    </row>
    <row r="23" spans="1:6" s="270" customFormat="1" ht="55.5" customHeight="1">
      <c r="A23" s="176">
        <v>14</v>
      </c>
      <c r="B23" s="177" t="s">
        <v>393</v>
      </c>
      <c r="C23" s="180" t="s">
        <v>361</v>
      </c>
      <c r="D23" s="185">
        <v>3479</v>
      </c>
      <c r="E23" s="185"/>
      <c r="F23" s="185">
        <v>3479</v>
      </c>
    </row>
    <row r="24" spans="1:6" s="269" customFormat="1" ht="55.5" customHeight="1">
      <c r="A24" s="176">
        <v>15</v>
      </c>
      <c r="B24" s="177" t="s">
        <v>394</v>
      </c>
      <c r="C24" s="180" t="s">
        <v>362</v>
      </c>
      <c r="D24" s="185">
        <v>0</v>
      </c>
      <c r="E24" s="185"/>
      <c r="F24" s="185">
        <v>0</v>
      </c>
    </row>
    <row r="25" spans="1:6" s="170" customFormat="1" ht="55.5" customHeight="1">
      <c r="A25" s="261">
        <v>16</v>
      </c>
      <c r="B25" s="276" t="s">
        <v>83</v>
      </c>
      <c r="C25" s="174" t="s">
        <v>132</v>
      </c>
      <c r="D25" s="175">
        <v>172206</v>
      </c>
      <c r="E25" s="175"/>
      <c r="F25" s="175">
        <v>172206</v>
      </c>
    </row>
    <row r="26" spans="1:6" s="170" customFormat="1" ht="55.5" customHeight="1">
      <c r="A26" s="176">
        <v>17</v>
      </c>
      <c r="B26" s="177" t="s">
        <v>395</v>
      </c>
      <c r="C26" s="180" t="s">
        <v>466</v>
      </c>
      <c r="D26" s="185">
        <v>23599</v>
      </c>
      <c r="E26" s="185"/>
      <c r="F26" s="185">
        <v>23599</v>
      </c>
    </row>
    <row r="27" spans="1:6" s="269" customFormat="1" ht="55.5" customHeight="1">
      <c r="A27" s="176">
        <v>18</v>
      </c>
      <c r="B27" s="177" t="s">
        <v>396</v>
      </c>
      <c r="C27" s="180" t="s">
        <v>467</v>
      </c>
      <c r="D27" s="185">
        <v>13813</v>
      </c>
      <c r="E27" s="185"/>
      <c r="F27" s="185">
        <v>13813</v>
      </c>
    </row>
    <row r="28" spans="1:6" s="262" customFormat="1" ht="55.5" customHeight="1">
      <c r="A28" s="176">
        <v>19</v>
      </c>
      <c r="B28" s="177" t="s">
        <v>397</v>
      </c>
      <c r="C28" s="180" t="s">
        <v>468</v>
      </c>
      <c r="D28" s="185">
        <v>26608</v>
      </c>
      <c r="E28" s="185"/>
      <c r="F28" s="185">
        <v>26608</v>
      </c>
    </row>
    <row r="29" spans="1:6" s="263" customFormat="1" ht="55.5" customHeight="1" thickBot="1">
      <c r="A29" s="176">
        <v>20</v>
      </c>
      <c r="B29" s="177" t="s">
        <v>398</v>
      </c>
      <c r="C29" s="180" t="s">
        <v>469</v>
      </c>
      <c r="D29" s="185">
        <v>4086</v>
      </c>
      <c r="E29" s="185"/>
      <c r="F29" s="185">
        <v>4086</v>
      </c>
    </row>
    <row r="30" spans="1:6" s="267" customFormat="1" ht="55.5" customHeight="1" thickBot="1">
      <c r="A30" s="176">
        <v>21</v>
      </c>
      <c r="B30" s="177" t="s">
        <v>399</v>
      </c>
      <c r="C30" s="278" t="s">
        <v>470</v>
      </c>
      <c r="D30" s="185">
        <v>17442</v>
      </c>
      <c r="E30" s="185"/>
      <c r="F30" s="185">
        <v>17442</v>
      </c>
    </row>
    <row r="31" spans="1:6" s="271" customFormat="1" ht="55.5" customHeight="1">
      <c r="A31" s="176">
        <v>22</v>
      </c>
      <c r="B31" s="177" t="s">
        <v>400</v>
      </c>
      <c r="C31" s="309" t="s">
        <v>471</v>
      </c>
      <c r="D31" s="185">
        <v>15336</v>
      </c>
      <c r="E31" s="185"/>
      <c r="F31" s="185">
        <v>15336</v>
      </c>
    </row>
    <row r="32" spans="1:6" s="270" customFormat="1" ht="55.5" customHeight="1">
      <c r="A32" s="176">
        <v>23</v>
      </c>
      <c r="B32" s="177" t="s">
        <v>401</v>
      </c>
      <c r="C32" s="309" t="s">
        <v>273</v>
      </c>
      <c r="D32" s="185">
        <v>3875</v>
      </c>
      <c r="E32" s="185"/>
      <c r="F32" s="185">
        <v>3875</v>
      </c>
    </row>
    <row r="33" spans="1:6" s="270" customFormat="1" ht="55.5" customHeight="1">
      <c r="A33" s="176">
        <v>24</v>
      </c>
      <c r="B33" s="177" t="s">
        <v>402</v>
      </c>
      <c r="C33" s="309" t="s">
        <v>472</v>
      </c>
      <c r="D33" s="185">
        <v>327</v>
      </c>
      <c r="E33" s="185"/>
      <c r="F33" s="185">
        <v>327</v>
      </c>
    </row>
    <row r="34" spans="1:6" s="270" customFormat="1" ht="55.5" customHeight="1">
      <c r="A34" s="176">
        <v>25</v>
      </c>
      <c r="B34" s="177" t="s">
        <v>403</v>
      </c>
      <c r="C34" s="310" t="s">
        <v>473</v>
      </c>
      <c r="D34" s="185">
        <v>20848</v>
      </c>
      <c r="E34" s="185"/>
      <c r="F34" s="185">
        <v>20848</v>
      </c>
    </row>
    <row r="35" spans="1:6" s="269" customFormat="1" ht="55.5" customHeight="1">
      <c r="A35" s="176">
        <v>26</v>
      </c>
      <c r="B35" s="177" t="s">
        <v>404</v>
      </c>
      <c r="C35" s="309" t="s">
        <v>474</v>
      </c>
      <c r="D35" s="185">
        <v>106</v>
      </c>
      <c r="E35" s="185"/>
      <c r="F35" s="185">
        <v>106</v>
      </c>
    </row>
    <row r="36" spans="1:6" s="269" customFormat="1" ht="55.5" customHeight="1">
      <c r="A36" s="176">
        <v>27</v>
      </c>
      <c r="B36" s="177" t="s">
        <v>405</v>
      </c>
      <c r="C36" s="309" t="s">
        <v>475</v>
      </c>
      <c r="D36" s="185">
        <v>2502</v>
      </c>
      <c r="E36" s="185"/>
      <c r="F36" s="185">
        <v>2502</v>
      </c>
    </row>
    <row r="37" spans="1:6" s="269" customFormat="1" ht="55.5" customHeight="1">
      <c r="A37" s="176">
        <v>28</v>
      </c>
      <c r="B37" s="177" t="s">
        <v>406</v>
      </c>
      <c r="C37" s="309" t="s">
        <v>476</v>
      </c>
      <c r="D37" s="185">
        <v>5926</v>
      </c>
      <c r="E37" s="185"/>
      <c r="F37" s="185">
        <v>5926</v>
      </c>
    </row>
    <row r="38" spans="1:6" s="269" customFormat="1" ht="55.5" customHeight="1">
      <c r="A38" s="176">
        <v>29</v>
      </c>
      <c r="B38" s="177" t="s">
        <v>407</v>
      </c>
      <c r="C38" s="180" t="s">
        <v>477</v>
      </c>
      <c r="D38" s="185">
        <v>37738</v>
      </c>
      <c r="E38" s="185"/>
      <c r="F38" s="185">
        <v>37738</v>
      </c>
    </row>
    <row r="39" spans="1:6" s="269" customFormat="1" ht="55.5" customHeight="1">
      <c r="A39" s="176">
        <v>30</v>
      </c>
      <c r="B39" s="177" t="s">
        <v>408</v>
      </c>
      <c r="C39" s="180" t="s">
        <v>478</v>
      </c>
      <c r="D39" s="185">
        <v>0</v>
      </c>
      <c r="E39" s="185"/>
      <c r="F39" s="185">
        <v>0</v>
      </c>
    </row>
    <row r="40" spans="1:6" s="269" customFormat="1" ht="55.5" customHeight="1">
      <c r="A40" s="176">
        <v>31</v>
      </c>
      <c r="B40" s="177" t="s">
        <v>409</v>
      </c>
      <c r="C40" s="180" t="s">
        <v>479</v>
      </c>
      <c r="D40" s="185">
        <v>0</v>
      </c>
      <c r="E40" s="185"/>
      <c r="F40" s="185">
        <v>0</v>
      </c>
    </row>
    <row r="41" spans="1:6" s="170" customFormat="1" ht="55.5" customHeight="1">
      <c r="A41" s="261">
        <v>32</v>
      </c>
      <c r="B41" s="276" t="s">
        <v>339</v>
      </c>
      <c r="C41" s="279" t="s">
        <v>340</v>
      </c>
      <c r="D41" s="175">
        <v>0</v>
      </c>
      <c r="E41" s="175"/>
      <c r="F41" s="175">
        <v>0</v>
      </c>
    </row>
    <row r="42" spans="1:6" s="269" customFormat="1" ht="55.5" customHeight="1">
      <c r="A42" s="176">
        <v>33</v>
      </c>
      <c r="B42" s="177" t="s">
        <v>410</v>
      </c>
      <c r="C42" s="178" t="s">
        <v>372</v>
      </c>
      <c r="D42" s="185">
        <v>0</v>
      </c>
      <c r="E42" s="185"/>
      <c r="F42" s="185">
        <v>0</v>
      </c>
    </row>
    <row r="43" spans="1:6" s="269" customFormat="1" ht="55.5" customHeight="1">
      <c r="A43" s="176">
        <v>34</v>
      </c>
      <c r="B43" s="177" t="s">
        <v>411</v>
      </c>
      <c r="C43" s="178" t="s">
        <v>373</v>
      </c>
      <c r="D43" s="185">
        <v>0</v>
      </c>
      <c r="E43" s="185"/>
      <c r="F43" s="185">
        <v>0</v>
      </c>
    </row>
    <row r="44" spans="1:6" s="272" customFormat="1" ht="55.5" customHeight="1" thickBot="1">
      <c r="A44" s="176">
        <v>35</v>
      </c>
      <c r="B44" s="177" t="s">
        <v>412</v>
      </c>
      <c r="C44" s="178" t="s">
        <v>374</v>
      </c>
      <c r="D44" s="185">
        <v>0</v>
      </c>
      <c r="E44" s="185"/>
      <c r="F44" s="185">
        <v>0</v>
      </c>
    </row>
    <row r="45" spans="1:6" s="169" customFormat="1" ht="55.5" customHeight="1" thickBot="1">
      <c r="A45" s="261">
        <v>36</v>
      </c>
      <c r="B45" s="173" t="s">
        <v>341</v>
      </c>
      <c r="C45" s="174" t="s">
        <v>342</v>
      </c>
      <c r="D45" s="175">
        <v>0</v>
      </c>
      <c r="E45" s="175">
        <v>238533</v>
      </c>
      <c r="F45" s="175">
        <v>238533</v>
      </c>
    </row>
    <row r="46" spans="1:6" s="264" customFormat="1" ht="75">
      <c r="A46" s="261">
        <v>37</v>
      </c>
      <c r="B46" s="276" t="s">
        <v>89</v>
      </c>
      <c r="C46" s="280" t="s">
        <v>344</v>
      </c>
      <c r="D46" s="175">
        <v>28557</v>
      </c>
      <c r="E46" s="175"/>
      <c r="F46" s="175">
        <v>28557</v>
      </c>
    </row>
    <row r="47" spans="1:6" s="269" customFormat="1" ht="55.5" customHeight="1">
      <c r="A47" s="176">
        <v>38</v>
      </c>
      <c r="B47" s="177" t="s">
        <v>413</v>
      </c>
      <c r="C47" s="273" t="s">
        <v>540</v>
      </c>
      <c r="D47" s="185">
        <v>28557</v>
      </c>
      <c r="E47" s="185"/>
      <c r="F47" s="185">
        <v>28557</v>
      </c>
    </row>
    <row r="48" spans="1:6" s="272" customFormat="1" ht="55.5" customHeight="1" thickBot="1">
      <c r="A48" s="176">
        <v>39</v>
      </c>
      <c r="B48" s="177" t="s">
        <v>414</v>
      </c>
      <c r="C48" s="273" t="s">
        <v>376</v>
      </c>
      <c r="D48" s="185"/>
      <c r="E48" s="185"/>
      <c r="F48" s="185"/>
    </row>
    <row r="49" spans="1:6" s="267" customFormat="1" ht="55.5" customHeight="1" thickBot="1">
      <c r="A49" s="176">
        <v>40</v>
      </c>
      <c r="B49" s="177" t="s">
        <v>415</v>
      </c>
      <c r="C49" s="273" t="s">
        <v>377</v>
      </c>
      <c r="D49" s="185"/>
      <c r="E49" s="185"/>
      <c r="F49" s="185"/>
    </row>
    <row r="50" spans="1:6" s="281" customFormat="1" ht="75">
      <c r="A50" s="261">
        <v>41</v>
      </c>
      <c r="B50" s="276" t="s">
        <v>88</v>
      </c>
      <c r="C50" s="280" t="s">
        <v>343</v>
      </c>
      <c r="D50" s="175"/>
      <c r="E50" s="175"/>
      <c r="F50" s="175"/>
    </row>
    <row r="51" spans="1:6" s="269" customFormat="1" ht="55.5" customHeight="1">
      <c r="A51" s="176">
        <v>42</v>
      </c>
      <c r="B51" s="177" t="s">
        <v>416</v>
      </c>
      <c r="C51" s="268" t="s">
        <v>99</v>
      </c>
      <c r="D51" s="185"/>
      <c r="E51" s="185"/>
      <c r="F51" s="185"/>
    </row>
    <row r="52" spans="1:6" s="269" customFormat="1" ht="55.5" customHeight="1">
      <c r="A52" s="176">
        <v>43</v>
      </c>
      <c r="B52" s="177" t="s">
        <v>417</v>
      </c>
      <c r="C52" s="268" t="s">
        <v>100</v>
      </c>
      <c r="D52" s="185"/>
      <c r="E52" s="185"/>
      <c r="F52" s="185"/>
    </row>
    <row r="53" spans="1:6" s="281" customFormat="1" ht="55.5" customHeight="1">
      <c r="A53" s="261">
        <v>44</v>
      </c>
      <c r="B53" s="276" t="s">
        <v>90</v>
      </c>
      <c r="C53" s="282" t="s">
        <v>378</v>
      </c>
      <c r="D53" s="175"/>
      <c r="E53" s="175"/>
      <c r="F53" s="175"/>
    </row>
    <row r="54" spans="1:6" s="269" customFormat="1" ht="55.5" customHeight="1">
      <c r="A54" s="176">
        <v>45</v>
      </c>
      <c r="B54" s="177" t="s">
        <v>418</v>
      </c>
      <c r="C54" s="180" t="s">
        <v>379</v>
      </c>
      <c r="D54" s="185"/>
      <c r="E54" s="185"/>
      <c r="F54" s="185"/>
    </row>
    <row r="55" spans="1:6" s="269" customFormat="1" ht="55.5" customHeight="1" thickBot="1">
      <c r="A55" s="176">
        <v>46</v>
      </c>
      <c r="B55" s="177" t="s">
        <v>419</v>
      </c>
      <c r="C55" s="180" t="s">
        <v>380</v>
      </c>
      <c r="D55" s="185"/>
      <c r="E55" s="185"/>
      <c r="F55" s="185"/>
    </row>
    <row r="56" spans="1:6" s="274" customFormat="1" ht="55.5" customHeight="1" thickBot="1">
      <c r="A56" s="176">
        <v>47</v>
      </c>
      <c r="B56" s="177" t="s">
        <v>420</v>
      </c>
      <c r="C56" s="180" t="s">
        <v>381</v>
      </c>
      <c r="D56" s="185"/>
      <c r="E56" s="185"/>
      <c r="F56" s="185"/>
    </row>
    <row r="57" spans="1:6" s="264" customFormat="1" ht="55.5" customHeight="1">
      <c r="A57" s="261">
        <v>48</v>
      </c>
      <c r="B57" s="276" t="s">
        <v>345</v>
      </c>
      <c r="C57" s="279" t="s">
        <v>346</v>
      </c>
      <c r="D57" s="175">
        <v>17101</v>
      </c>
      <c r="E57" s="175">
        <v>10470</v>
      </c>
      <c r="F57" s="175">
        <v>27429</v>
      </c>
    </row>
    <row r="58" spans="1:6" s="272" customFormat="1" ht="55.5" customHeight="1" thickBot="1">
      <c r="A58" s="176">
        <v>49</v>
      </c>
      <c r="B58" s="177" t="s">
        <v>421</v>
      </c>
      <c r="C58" s="268" t="s">
        <v>101</v>
      </c>
      <c r="D58" s="185"/>
      <c r="E58" s="185"/>
      <c r="F58" s="185"/>
    </row>
    <row r="59" spans="1:6" s="274" customFormat="1" ht="55.5" customHeight="1" thickBot="1">
      <c r="A59" s="176">
        <v>50</v>
      </c>
      <c r="B59" s="177" t="s">
        <v>422</v>
      </c>
      <c r="C59" s="268" t="s">
        <v>102</v>
      </c>
      <c r="D59" s="185"/>
      <c r="E59" s="185"/>
      <c r="F59" s="185"/>
    </row>
    <row r="60" spans="1:6" s="281" customFormat="1" ht="55.5" customHeight="1">
      <c r="A60" s="261">
        <v>51</v>
      </c>
      <c r="B60" s="276" t="s">
        <v>347</v>
      </c>
      <c r="C60" s="174" t="s">
        <v>350</v>
      </c>
      <c r="D60" s="175">
        <v>259717</v>
      </c>
      <c r="E60" s="175">
        <v>249003</v>
      </c>
      <c r="F60" s="175">
        <v>508720</v>
      </c>
    </row>
    <row r="61" spans="1:6" s="272" customFormat="1" ht="42" customHeight="1" thickBot="1">
      <c r="A61" s="176"/>
      <c r="B61" s="177"/>
      <c r="C61" s="275"/>
      <c r="D61" s="185"/>
      <c r="E61" s="185"/>
      <c r="F61" s="185"/>
    </row>
    <row r="62" spans="1:6" s="267" customFormat="1" ht="42" customHeight="1" thickBot="1">
      <c r="A62" s="176"/>
      <c r="B62" s="179"/>
      <c r="C62" s="266"/>
      <c r="D62" s="185"/>
      <c r="E62" s="185"/>
      <c r="F62" s="185"/>
    </row>
    <row r="63" spans="1:6" s="172" customFormat="1" ht="42" customHeight="1" thickBot="1">
      <c r="A63" s="176"/>
      <c r="B63" s="179"/>
      <c r="C63" s="180"/>
      <c r="D63" s="185"/>
      <c r="E63" s="185"/>
      <c r="F63" s="185"/>
    </row>
    <row r="64" spans="1:6" s="274" customFormat="1" ht="42" customHeight="1" thickBot="1">
      <c r="A64" s="176"/>
      <c r="B64" s="265"/>
      <c r="C64" s="266"/>
      <c r="D64" s="185"/>
      <c r="E64" s="185"/>
      <c r="F64" s="185"/>
    </row>
    <row r="65" spans="1:6" s="171" customFormat="1" ht="42" customHeight="1">
      <c r="A65" s="176"/>
      <c r="B65" s="177"/>
      <c r="C65" s="178"/>
      <c r="D65" s="185"/>
      <c r="E65" s="185"/>
      <c r="F65" s="185"/>
    </row>
    <row r="66" spans="1:6" s="272" customFormat="1" ht="42" customHeight="1" thickBot="1">
      <c r="A66" s="176"/>
      <c r="B66" s="177"/>
      <c r="C66" s="178"/>
      <c r="D66" s="185"/>
      <c r="E66" s="185"/>
      <c r="F66" s="185"/>
    </row>
    <row r="67" spans="1:6" s="274" customFormat="1" ht="42" customHeight="1" thickBot="1">
      <c r="A67" s="176"/>
      <c r="B67" s="265"/>
      <c r="C67" s="266"/>
      <c r="D67" s="185"/>
      <c r="E67" s="185"/>
      <c r="F67" s="185"/>
    </row>
    <row r="68" spans="1:6" s="171" customFormat="1" ht="42" customHeight="1">
      <c r="A68" s="176"/>
      <c r="B68" s="177"/>
      <c r="C68" s="178"/>
      <c r="D68" s="185"/>
      <c r="E68" s="185"/>
      <c r="F68" s="185"/>
    </row>
    <row r="69" spans="1:6" s="272" customFormat="1" ht="42" customHeight="1" thickBot="1">
      <c r="A69" s="176"/>
      <c r="B69" s="177"/>
      <c r="C69" s="178"/>
      <c r="D69" s="185"/>
      <c r="E69" s="185"/>
      <c r="F69" s="185"/>
    </row>
    <row r="70" spans="1:6" s="274" customFormat="1" ht="42" customHeight="1" thickBot="1">
      <c r="A70" s="176"/>
      <c r="B70" s="265"/>
      <c r="C70" s="266"/>
      <c r="D70" s="185"/>
      <c r="E70" s="185"/>
      <c r="F70" s="185"/>
    </row>
    <row r="71" spans="1:6" s="172" customFormat="1" ht="42" customHeight="1" thickBot="1">
      <c r="A71" s="176"/>
      <c r="B71" s="179"/>
      <c r="C71" s="266"/>
      <c r="D71" s="185"/>
      <c r="E71" s="185"/>
      <c r="F71" s="185"/>
    </row>
    <row r="72" spans="1:6" s="267" customFormat="1" ht="42" customHeight="1" thickBot="1">
      <c r="A72" s="176"/>
      <c r="B72" s="265"/>
      <c r="C72" s="266"/>
      <c r="D72" s="185"/>
      <c r="E72" s="185"/>
      <c r="F72" s="185"/>
    </row>
    <row r="73" spans="1:6" ht="38.25">
      <c r="A73" s="181"/>
      <c r="B73" s="182"/>
      <c r="C73" s="183"/>
      <c r="D73" s="183"/>
      <c r="E73" s="183"/>
      <c r="F73" s="184"/>
    </row>
    <row r="74" ht="20.25">
      <c r="D74" s="64"/>
    </row>
    <row r="75" ht="20.25">
      <c r="D75" s="63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1.12109375" style="65" customWidth="1"/>
    <col min="6" max="6" width="1.00390625" style="65" customWidth="1"/>
    <col min="7" max="7" width="0.74609375" style="65" customWidth="1"/>
    <col min="8" max="16384" width="9.125" style="65" customWidth="1"/>
  </cols>
  <sheetData>
    <row r="1" spans="1:4" ht="20.25">
      <c r="A1" s="464" t="s">
        <v>602</v>
      </c>
      <c r="B1" s="465"/>
      <c r="C1" s="465"/>
      <c r="D1" s="466"/>
    </row>
    <row r="2" spans="1:7" ht="62.25" customHeight="1">
      <c r="A2" s="467" t="s">
        <v>541</v>
      </c>
      <c r="B2" s="468"/>
      <c r="C2" s="468"/>
      <c r="D2" s="469"/>
      <c r="E2" s="74"/>
      <c r="F2" s="74"/>
      <c r="G2" s="74"/>
    </row>
    <row r="3" spans="1:4" ht="30" customHeight="1">
      <c r="A3" s="127"/>
      <c r="B3" s="128"/>
      <c r="C3" s="128"/>
      <c r="D3" s="129"/>
    </row>
    <row r="4" spans="1:4" s="284" customFormat="1" ht="42.75" customHeight="1">
      <c r="A4" s="463" t="s">
        <v>279</v>
      </c>
      <c r="B4" s="283"/>
      <c r="C4" s="283" t="s">
        <v>277</v>
      </c>
      <c r="D4" s="283" t="s">
        <v>248</v>
      </c>
    </row>
    <row r="5" spans="1:10" s="286" customFormat="1" ht="42.75" customHeight="1">
      <c r="A5" s="463"/>
      <c r="B5" s="283"/>
      <c r="C5" s="283" t="s">
        <v>573</v>
      </c>
      <c r="D5" s="283" t="s">
        <v>0</v>
      </c>
      <c r="E5" s="285"/>
      <c r="F5" s="285"/>
      <c r="G5" s="285"/>
      <c r="H5" s="285"/>
      <c r="I5" s="285"/>
      <c r="J5" s="285"/>
    </row>
    <row r="6" spans="1:10" s="291" customFormat="1" ht="42.75" customHeight="1">
      <c r="A6" s="300">
        <v>1</v>
      </c>
      <c r="B6" s="300" t="s">
        <v>53</v>
      </c>
      <c r="C6" s="288" t="s">
        <v>1</v>
      </c>
      <c r="D6" s="289">
        <v>40456</v>
      </c>
      <c r="E6" s="290"/>
      <c r="F6" s="290"/>
      <c r="G6" s="290"/>
      <c r="H6" s="290"/>
      <c r="I6" s="290"/>
      <c r="J6" s="290"/>
    </row>
    <row r="7" spans="1:4" s="291" customFormat="1" ht="42.75" customHeight="1">
      <c r="A7" s="300">
        <v>2</v>
      </c>
      <c r="B7" s="292" t="s">
        <v>54</v>
      </c>
      <c r="C7" s="288" t="s">
        <v>423</v>
      </c>
      <c r="D7" s="289">
        <v>39736</v>
      </c>
    </row>
    <row r="8" spans="1:4" s="284" customFormat="1" ht="42.75" customHeight="1">
      <c r="A8" s="293">
        <v>3</v>
      </c>
      <c r="B8" s="294" t="s">
        <v>55</v>
      </c>
      <c r="C8" s="295" t="s">
        <v>2</v>
      </c>
      <c r="D8" s="296">
        <v>39736</v>
      </c>
    </row>
    <row r="9" spans="1:4" s="284" customFormat="1" ht="42.75" customHeight="1">
      <c r="A9" s="293">
        <v>4</v>
      </c>
      <c r="B9" s="294" t="s">
        <v>56</v>
      </c>
      <c r="C9" s="295" t="s">
        <v>3</v>
      </c>
      <c r="D9" s="296">
        <v>0</v>
      </c>
    </row>
    <row r="10" spans="1:4" s="284" customFormat="1" ht="42.75" customHeight="1">
      <c r="A10" s="293">
        <v>5</v>
      </c>
      <c r="B10" s="294" t="s">
        <v>57</v>
      </c>
      <c r="C10" s="295" t="s">
        <v>424</v>
      </c>
      <c r="D10" s="296">
        <v>0</v>
      </c>
    </row>
    <row r="11" spans="1:4" s="284" customFormat="1" ht="42.75" customHeight="1">
      <c r="A11" s="293">
        <v>6</v>
      </c>
      <c r="B11" s="294" t="s">
        <v>58</v>
      </c>
      <c r="C11" s="295" t="s">
        <v>425</v>
      </c>
      <c r="D11" s="296">
        <v>0</v>
      </c>
    </row>
    <row r="12" spans="1:4" s="284" customFormat="1" ht="42.75" customHeight="1">
      <c r="A12" s="293">
        <v>7</v>
      </c>
      <c r="B12" s="294" t="s">
        <v>59</v>
      </c>
      <c r="C12" s="295" t="s">
        <v>12</v>
      </c>
      <c r="D12" s="296">
        <v>0</v>
      </c>
    </row>
    <row r="13" spans="1:9" s="291" customFormat="1" ht="42.75" customHeight="1">
      <c r="A13" s="300">
        <v>8</v>
      </c>
      <c r="B13" s="292" t="s">
        <v>60</v>
      </c>
      <c r="C13" s="288" t="s">
        <v>4</v>
      </c>
      <c r="D13" s="289">
        <v>720</v>
      </c>
      <c r="I13" s="297"/>
    </row>
    <row r="14" spans="1:4" s="284" customFormat="1" ht="42.75" customHeight="1">
      <c r="A14" s="293">
        <v>9</v>
      </c>
      <c r="B14" s="294" t="s">
        <v>61</v>
      </c>
      <c r="C14" s="295" t="s">
        <v>426</v>
      </c>
      <c r="D14" s="296">
        <v>0</v>
      </c>
    </row>
    <row r="15" spans="1:4" s="284" customFormat="1" ht="42.75" customHeight="1">
      <c r="A15" s="293">
        <v>10</v>
      </c>
      <c r="B15" s="294" t="s">
        <v>62</v>
      </c>
      <c r="C15" s="298" t="s">
        <v>427</v>
      </c>
      <c r="D15" s="296">
        <v>720</v>
      </c>
    </row>
    <row r="16" spans="1:4" s="284" customFormat="1" ht="69" customHeight="1">
      <c r="A16" s="293">
        <v>11</v>
      </c>
      <c r="B16" s="294" t="s">
        <v>63</v>
      </c>
      <c r="C16" s="295" t="s">
        <v>5</v>
      </c>
      <c r="D16" s="296">
        <v>0</v>
      </c>
    </row>
    <row r="17" spans="1:4" s="284" customFormat="1" ht="42.75" customHeight="1">
      <c r="A17" s="293">
        <v>12</v>
      </c>
      <c r="B17" s="294" t="s">
        <v>64</v>
      </c>
      <c r="C17" s="295" t="s">
        <v>6</v>
      </c>
      <c r="D17" s="296">
        <v>0</v>
      </c>
    </row>
    <row r="18" spans="1:4" s="284" customFormat="1" ht="42.75" customHeight="1">
      <c r="A18" s="293">
        <v>13</v>
      </c>
      <c r="B18" s="294" t="s">
        <v>65</v>
      </c>
      <c r="C18" s="295" t="s">
        <v>7</v>
      </c>
      <c r="D18" s="296">
        <v>0</v>
      </c>
    </row>
    <row r="19" spans="1:4" s="284" customFormat="1" ht="42.75" customHeight="1">
      <c r="A19" s="293">
        <v>14</v>
      </c>
      <c r="B19" s="294" t="s">
        <v>66</v>
      </c>
      <c r="C19" s="298" t="s">
        <v>428</v>
      </c>
      <c r="D19" s="296">
        <v>0</v>
      </c>
    </row>
    <row r="20" spans="1:4" s="284" customFormat="1" ht="42.75" customHeight="1">
      <c r="A20" s="293">
        <v>15</v>
      </c>
      <c r="B20" s="294" t="s">
        <v>67</v>
      </c>
      <c r="C20" s="298" t="s">
        <v>8</v>
      </c>
      <c r="D20" s="296">
        <v>0</v>
      </c>
    </row>
    <row r="21" spans="1:10" s="284" customFormat="1" ht="67.5" customHeight="1">
      <c r="A21" s="293">
        <v>16</v>
      </c>
      <c r="B21" s="294" t="s">
        <v>68</v>
      </c>
      <c r="C21" s="298" t="s">
        <v>429</v>
      </c>
      <c r="D21" s="296">
        <v>0</v>
      </c>
      <c r="J21" s="284" t="s">
        <v>182</v>
      </c>
    </row>
    <row r="22" spans="1:4" s="291" customFormat="1" ht="42.75" customHeight="1">
      <c r="A22" s="300">
        <v>17</v>
      </c>
      <c r="B22" s="292" t="s">
        <v>69</v>
      </c>
      <c r="C22" s="288" t="s">
        <v>9</v>
      </c>
      <c r="D22" s="289">
        <v>0</v>
      </c>
    </row>
    <row r="23" spans="1:4" s="284" customFormat="1" ht="42.75" customHeight="1">
      <c r="A23" s="293">
        <v>18</v>
      </c>
      <c r="B23" s="294" t="s">
        <v>70</v>
      </c>
      <c r="C23" s="295" t="s">
        <v>10</v>
      </c>
      <c r="D23" s="296">
        <v>0</v>
      </c>
    </row>
    <row r="24" spans="1:4" s="284" customFormat="1" ht="42.75" customHeight="1">
      <c r="A24" s="293">
        <v>19</v>
      </c>
      <c r="B24" s="294" t="s">
        <v>71</v>
      </c>
      <c r="C24" s="295" t="s">
        <v>11</v>
      </c>
      <c r="D24" s="296">
        <v>0</v>
      </c>
    </row>
    <row r="25" spans="1:4" s="284" customFormat="1" ht="42.75" customHeight="1">
      <c r="A25" s="293">
        <v>20</v>
      </c>
      <c r="B25" s="294" t="s">
        <v>223</v>
      </c>
      <c r="C25" s="295" t="s">
        <v>430</v>
      </c>
      <c r="D25" s="296">
        <v>0</v>
      </c>
    </row>
    <row r="26" spans="1:4" s="291" customFormat="1" ht="60">
      <c r="A26" s="300">
        <v>21</v>
      </c>
      <c r="B26" s="300" t="s">
        <v>72</v>
      </c>
      <c r="C26" s="288" t="s">
        <v>431</v>
      </c>
      <c r="D26" s="299">
        <v>7598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143" customWidth="1"/>
    <col min="2" max="2" width="10.75390625" style="70" customWidth="1"/>
    <col min="3" max="3" width="46.125" style="65" customWidth="1"/>
    <col min="4" max="4" width="18.75390625" style="92" customWidth="1"/>
    <col min="5" max="5" width="0.37109375" style="65" customWidth="1"/>
    <col min="6" max="7" width="0.6171875" style="65" customWidth="1"/>
    <col min="8" max="16384" width="9.125" style="65" customWidth="1"/>
  </cols>
  <sheetData>
    <row r="1" spans="1:7" ht="12.75">
      <c r="A1" s="472" t="s">
        <v>603</v>
      </c>
      <c r="B1" s="472"/>
      <c r="C1" s="472"/>
      <c r="D1" s="472"/>
      <c r="E1" s="104"/>
      <c r="F1" s="104"/>
      <c r="G1" s="104"/>
    </row>
    <row r="2" spans="1:9" s="78" customFormat="1" ht="49.5" customHeight="1">
      <c r="A2" s="473" t="s">
        <v>482</v>
      </c>
      <c r="B2" s="473"/>
      <c r="C2" s="473"/>
      <c r="D2" s="473"/>
      <c r="E2" s="109"/>
      <c r="F2" s="109"/>
      <c r="G2" s="109"/>
      <c r="I2" s="79"/>
    </row>
    <row r="3" spans="1:9" s="78" customFormat="1" ht="49.5" customHeight="1">
      <c r="A3" s="470" t="s">
        <v>279</v>
      </c>
      <c r="B3" s="471" t="s">
        <v>246</v>
      </c>
      <c r="C3" s="471"/>
      <c r="D3" s="257" t="s">
        <v>278</v>
      </c>
      <c r="E3" s="80"/>
      <c r="F3" s="80"/>
      <c r="G3" s="80"/>
      <c r="I3" s="79"/>
    </row>
    <row r="4" spans="1:7" ht="31.5">
      <c r="A4" s="470"/>
      <c r="B4" s="471" t="s">
        <v>573</v>
      </c>
      <c r="C4" s="471"/>
      <c r="D4" s="257" t="s">
        <v>98</v>
      </c>
      <c r="E4" s="70"/>
      <c r="F4" s="70"/>
      <c r="G4" s="70"/>
    </row>
    <row r="5" spans="1:4" s="83" customFormat="1" ht="15.75">
      <c r="A5" s="141">
        <v>1</v>
      </c>
      <c r="B5" s="81" t="s">
        <v>53</v>
      </c>
      <c r="C5" s="110" t="s">
        <v>51</v>
      </c>
      <c r="D5" s="82">
        <v>50399</v>
      </c>
    </row>
    <row r="6" spans="1:4" s="85" customFormat="1" ht="15.75">
      <c r="A6" s="256">
        <v>2</v>
      </c>
      <c r="B6" s="84"/>
      <c r="C6" s="47" t="s">
        <v>13</v>
      </c>
      <c r="D6" s="94">
        <v>10472</v>
      </c>
    </row>
    <row r="7" spans="1:4" ht="15.75">
      <c r="A7" s="97">
        <v>3</v>
      </c>
      <c r="B7" s="75" t="s">
        <v>103</v>
      </c>
      <c r="C7" s="48" t="s">
        <v>14</v>
      </c>
      <c r="D7" s="95">
        <f>9264-10</f>
        <v>9254</v>
      </c>
    </row>
    <row r="8" spans="1:4" ht="15.75">
      <c r="A8" s="97">
        <v>4</v>
      </c>
      <c r="B8" s="75" t="s">
        <v>104</v>
      </c>
      <c r="C8" s="48" t="s">
        <v>15</v>
      </c>
      <c r="D8" s="95">
        <v>10</v>
      </c>
    </row>
    <row r="9" spans="1:4" ht="15.75">
      <c r="A9" s="97">
        <v>5</v>
      </c>
      <c r="B9" s="75" t="s">
        <v>105</v>
      </c>
      <c r="C9" s="48" t="s">
        <v>16</v>
      </c>
      <c r="D9" s="95">
        <v>60</v>
      </c>
    </row>
    <row r="10" spans="1:4" ht="15.75">
      <c r="A10" s="97">
        <v>6</v>
      </c>
      <c r="B10" s="75" t="s">
        <v>106</v>
      </c>
      <c r="C10" s="48" t="s">
        <v>17</v>
      </c>
      <c r="D10" s="95">
        <v>6</v>
      </c>
    </row>
    <row r="11" spans="1:4" ht="15.75">
      <c r="A11" s="97">
        <v>7</v>
      </c>
      <c r="B11" s="75" t="s">
        <v>107</v>
      </c>
      <c r="C11" s="48" t="s">
        <v>18</v>
      </c>
      <c r="D11" s="95">
        <v>0</v>
      </c>
    </row>
    <row r="12" spans="1:4" ht="15.75">
      <c r="A12" s="97">
        <v>8</v>
      </c>
      <c r="B12" s="75" t="s">
        <v>108</v>
      </c>
      <c r="C12" s="48" t="s">
        <v>19</v>
      </c>
      <c r="D12" s="95">
        <v>200</v>
      </c>
    </row>
    <row r="13" spans="1:4" ht="15.75">
      <c r="A13" s="97">
        <v>9</v>
      </c>
      <c r="B13" s="75" t="s">
        <v>109</v>
      </c>
      <c r="C13" s="48" t="s">
        <v>20</v>
      </c>
      <c r="D13" s="95">
        <v>0</v>
      </c>
    </row>
    <row r="14" spans="1:4" ht="31.5">
      <c r="A14" s="97">
        <v>10</v>
      </c>
      <c r="B14" s="75" t="s">
        <v>110</v>
      </c>
      <c r="C14" s="48" t="s">
        <v>21</v>
      </c>
      <c r="D14" s="95">
        <v>100</v>
      </c>
    </row>
    <row r="15" spans="1:4" ht="15.75">
      <c r="A15" s="97">
        <v>11</v>
      </c>
      <c r="B15" s="75" t="s">
        <v>111</v>
      </c>
      <c r="C15" s="48" t="s">
        <v>22</v>
      </c>
      <c r="D15" s="95">
        <v>0</v>
      </c>
    </row>
    <row r="16" spans="1:4" ht="31.5">
      <c r="A16" s="97">
        <v>12</v>
      </c>
      <c r="B16" s="75" t="s">
        <v>112</v>
      </c>
      <c r="C16" s="48" t="s">
        <v>23</v>
      </c>
      <c r="D16" s="95">
        <v>842</v>
      </c>
    </row>
    <row r="17" spans="1:4" s="85" customFormat="1" ht="15.75">
      <c r="A17" s="256">
        <v>13</v>
      </c>
      <c r="B17" s="84"/>
      <c r="C17" s="47" t="s">
        <v>24</v>
      </c>
      <c r="D17" s="94">
        <v>25156</v>
      </c>
    </row>
    <row r="18" spans="1:4" ht="15.75">
      <c r="A18" s="97">
        <v>14</v>
      </c>
      <c r="B18" s="75" t="s">
        <v>113</v>
      </c>
      <c r="C18" s="48" t="s">
        <v>25</v>
      </c>
      <c r="D18" s="95">
        <v>488</v>
      </c>
    </row>
    <row r="19" spans="1:4" ht="15.75">
      <c r="A19" s="97">
        <v>15</v>
      </c>
      <c r="B19" s="75" t="s">
        <v>114</v>
      </c>
      <c r="C19" s="48" t="s">
        <v>26</v>
      </c>
      <c r="D19" s="95">
        <v>0</v>
      </c>
    </row>
    <row r="20" spans="1:4" ht="15.75">
      <c r="A20" s="97">
        <v>16</v>
      </c>
      <c r="B20" s="75" t="s">
        <v>115</v>
      </c>
      <c r="C20" s="48" t="s">
        <v>27</v>
      </c>
      <c r="D20" s="95">
        <v>956</v>
      </c>
    </row>
    <row r="21" spans="1:4" ht="15.75">
      <c r="A21" s="97">
        <v>17</v>
      </c>
      <c r="B21" s="75" t="s">
        <v>116</v>
      </c>
      <c r="C21" s="48" t="s">
        <v>28</v>
      </c>
      <c r="D21" s="95">
        <v>0</v>
      </c>
    </row>
    <row r="22" spans="1:4" ht="15.75">
      <c r="A22" s="97">
        <v>18</v>
      </c>
      <c r="B22" s="75" t="s">
        <v>117</v>
      </c>
      <c r="C22" s="48" t="s">
        <v>29</v>
      </c>
      <c r="D22" s="95">
        <v>1840</v>
      </c>
    </row>
    <row r="23" spans="1:4" ht="15.75">
      <c r="A23" s="97">
        <v>19</v>
      </c>
      <c r="B23" s="75" t="s">
        <v>206</v>
      </c>
      <c r="C23" s="48" t="s">
        <v>30</v>
      </c>
      <c r="D23" s="95">
        <v>6101</v>
      </c>
    </row>
    <row r="24" spans="1:4" ht="15.75">
      <c r="A24" s="97">
        <v>20</v>
      </c>
      <c r="B24" s="75" t="s">
        <v>207</v>
      </c>
      <c r="C24" s="49" t="s">
        <v>31</v>
      </c>
      <c r="D24" s="95">
        <v>449</v>
      </c>
    </row>
    <row r="25" spans="1:4" ht="15.75">
      <c r="A25" s="97">
        <v>21</v>
      </c>
      <c r="B25" s="75" t="s">
        <v>208</v>
      </c>
      <c r="C25" s="48" t="s">
        <v>32</v>
      </c>
      <c r="D25" s="95">
        <v>10908</v>
      </c>
    </row>
    <row r="26" spans="1:4" ht="15.75">
      <c r="A26" s="97">
        <v>22</v>
      </c>
      <c r="B26" s="75" t="s">
        <v>209</v>
      </c>
      <c r="C26" s="48" t="s">
        <v>33</v>
      </c>
      <c r="D26" s="95">
        <v>3257</v>
      </c>
    </row>
    <row r="27" spans="1:4" ht="15.75">
      <c r="A27" s="97">
        <v>23</v>
      </c>
      <c r="B27" s="75" t="s">
        <v>210</v>
      </c>
      <c r="C27" s="48" t="s">
        <v>34</v>
      </c>
      <c r="D27" s="95">
        <v>0</v>
      </c>
    </row>
    <row r="28" spans="1:4" ht="15.75">
      <c r="A28" s="97">
        <v>24</v>
      </c>
      <c r="B28" s="75" t="s">
        <v>211</v>
      </c>
      <c r="C28" s="48" t="s">
        <v>35</v>
      </c>
      <c r="D28" s="95">
        <v>1157</v>
      </c>
    </row>
    <row r="29" spans="1:4" s="85" customFormat="1" ht="15.75">
      <c r="A29" s="256">
        <v>25</v>
      </c>
      <c r="B29" s="84"/>
      <c r="C29" s="47" t="s">
        <v>36</v>
      </c>
      <c r="D29" s="94">
        <v>14771</v>
      </c>
    </row>
    <row r="30" spans="1:4" ht="15.75">
      <c r="A30" s="97">
        <v>26</v>
      </c>
      <c r="B30" s="75" t="s">
        <v>212</v>
      </c>
      <c r="C30" s="49" t="s">
        <v>37</v>
      </c>
      <c r="D30" s="95">
        <v>14531</v>
      </c>
    </row>
    <row r="31" spans="1:4" ht="15.75">
      <c r="A31" s="97">
        <v>27</v>
      </c>
      <c r="B31" s="75" t="s">
        <v>213</v>
      </c>
      <c r="C31" s="49" t="s">
        <v>38</v>
      </c>
      <c r="D31" s="95">
        <v>240</v>
      </c>
    </row>
    <row r="32" spans="1:4" ht="15.75">
      <c r="A32" s="97">
        <v>28</v>
      </c>
      <c r="B32" s="75" t="s">
        <v>214</v>
      </c>
      <c r="C32" s="48" t="s">
        <v>39</v>
      </c>
      <c r="D32" s="95">
        <v>0</v>
      </c>
    </row>
    <row r="33" spans="1:4" ht="15.75">
      <c r="A33" s="97">
        <v>29</v>
      </c>
      <c r="B33" s="75" t="s">
        <v>215</v>
      </c>
      <c r="C33" s="48" t="s">
        <v>40</v>
      </c>
      <c r="D33" s="95">
        <v>0</v>
      </c>
    </row>
    <row r="34" spans="1:4" ht="15.75">
      <c r="A34" s="97">
        <v>30</v>
      </c>
      <c r="B34" s="75" t="s">
        <v>216</v>
      </c>
      <c r="C34" s="48" t="s">
        <v>41</v>
      </c>
      <c r="D34" s="95">
        <v>0</v>
      </c>
    </row>
    <row r="35" spans="1:4" s="85" customFormat="1" ht="15.75">
      <c r="A35" s="256">
        <v>31</v>
      </c>
      <c r="B35" s="84"/>
      <c r="C35" s="47" t="s">
        <v>42</v>
      </c>
      <c r="D35" s="94"/>
    </row>
    <row r="36" spans="1:4" ht="15.75">
      <c r="A36" s="97">
        <v>32</v>
      </c>
      <c r="B36" s="75" t="s">
        <v>217</v>
      </c>
      <c r="C36" s="48" t="s">
        <v>43</v>
      </c>
      <c r="D36" s="95"/>
    </row>
    <row r="37" spans="1:4" ht="15.75">
      <c r="A37" s="97">
        <v>33</v>
      </c>
      <c r="B37" s="75" t="s">
        <v>218</v>
      </c>
      <c r="C37" s="48" t="s">
        <v>44</v>
      </c>
      <c r="D37" s="95"/>
    </row>
    <row r="38" spans="1:4" ht="15.75">
      <c r="A38" s="97">
        <v>34</v>
      </c>
      <c r="B38" s="75" t="s">
        <v>219</v>
      </c>
      <c r="C38" s="48" t="s">
        <v>45</v>
      </c>
      <c r="D38" s="95"/>
    </row>
    <row r="39" spans="1:8" s="86" customFormat="1" ht="15.75">
      <c r="A39" s="141">
        <v>35</v>
      </c>
      <c r="B39" s="93" t="s">
        <v>220</v>
      </c>
      <c r="C39" s="107" t="s">
        <v>46</v>
      </c>
      <c r="D39" s="82"/>
      <c r="H39" s="87"/>
    </row>
    <row r="40" spans="1:4" ht="15.75">
      <c r="A40" s="97"/>
      <c r="B40" s="51"/>
      <c r="C40" s="48"/>
      <c r="D40" s="95"/>
    </row>
    <row r="41" spans="1:7" s="91" customFormat="1" ht="15.75">
      <c r="A41" s="142">
        <v>36</v>
      </c>
      <c r="B41" s="88"/>
      <c r="C41" s="108" t="s">
        <v>52</v>
      </c>
      <c r="D41" s="82">
        <v>50399</v>
      </c>
      <c r="E41" s="89"/>
      <c r="F41" s="88"/>
      <c r="G41" s="90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2013-02-08T10:09:12Z</cp:lastPrinted>
  <dcterms:created xsi:type="dcterms:W3CDTF">1997-01-17T14:02:09Z</dcterms:created>
  <dcterms:modified xsi:type="dcterms:W3CDTF">2013-04-19T09:37:47Z</dcterms:modified>
  <cp:category/>
  <cp:version/>
  <cp:contentType/>
  <cp:contentStatus/>
</cp:coreProperties>
</file>